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80" windowHeight="12810" firstSheet="5" activeTab="6"/>
  </bookViews>
  <sheets>
    <sheet name="收支预算总表" sheetId="1" r:id="rId1"/>
    <sheet name="部门收入预算总表" sheetId="2" r:id="rId2"/>
    <sheet name="部门支出预算总表" sheetId="3" r:id="rId3"/>
    <sheet name="财政拨款收支预算总表" sheetId="4" r:id="rId4"/>
    <sheet name="部门基本支出预算表" sheetId="5" r:id="rId5"/>
    <sheet name="部门项目支出预算表" sheetId="6" r:id="rId6"/>
    <sheet name="一般公共支出预算表" sheetId="7" r:id="rId7"/>
    <sheet name="一般公共预算基本支出表" sheetId="8" r:id="rId8"/>
    <sheet name="政府性基金收支预算表" sheetId="9" r:id="rId9"/>
    <sheet name="国有资本经营收支预算表" sheetId="10" r:id="rId10"/>
    <sheet name="三公经费及会议培训经费预算表" sheetId="11" r:id="rId11"/>
    <sheet name="部门政府采购预算表" sheetId="12" r:id="rId12"/>
  </sheets>
  <definedNames>
    <definedName name="_xlnm.Print_Titles" localSheetId="4">'部门基本支出预算表'!$1:$4</definedName>
    <definedName name="_xlnm.Print_Titles" localSheetId="7">'一般公共预算基本支出表'!$1:$4</definedName>
  </definedNames>
  <calcPr fullCalcOnLoad="1"/>
</workbook>
</file>

<file path=xl/sharedStrings.xml><?xml version="1.0" encoding="utf-8"?>
<sst xmlns="http://schemas.openxmlformats.org/spreadsheetml/2006/main" count="402" uniqueCount="225">
  <si>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</si>
  <si>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</si>
  <si>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</si>
  <si>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</si>
  <si>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</si>
  <si>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</si>
  <si>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</si>
  <si>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</si>
  <si>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</si>
  <si>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</si>
  <si>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</si>
  <si>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</si>
  <si>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</si>
  <si>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</si>
  <si>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</si>
  <si>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</si>
  <si>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</si>
  <si>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</si>
  <si>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</si>
  <si>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</si>
  <si>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</si>
  <si>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</si>
  <si>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</si>
  <si>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</si>
  <si>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</si>
  <si>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</si>
  <si>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</si>
  <si>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</si>
  <si>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</si>
  <si>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</si>
  <si>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</si>
  <si>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</si>
  <si>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功能分类科目</t>
  </si>
  <si>
    <t>科目编码</t>
  </si>
  <si>
    <t>科目名称</t>
  </si>
  <si>
    <t>小计</t>
  </si>
  <si>
    <t>基本支出</t>
  </si>
  <si>
    <t>项目支出</t>
  </si>
  <si>
    <t>合计</t>
  </si>
  <si>
    <t>一般公共预算基本支出表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</si>
  <si>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</si>
  <si>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</si>
  <si>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</si>
  <si>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</si>
  <si>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</si>
  <si>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</si>
  <si>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</si>
  <si>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</si>
  <si>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</si>
  <si>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</si>
  <si>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>3．奖金</t>
  </si>
  <si>
    <t>4．社会保障缴费</t>
  </si>
  <si>
    <t xml:space="preserve">  （1）基本养老保险费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</si>
  <si>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</si>
  <si>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</si>
  <si>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</si>
  <si>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</si>
  <si>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</si>
  <si>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5．绩效工资</t>
  </si>
  <si>
    <t xml:space="preserve">  （1）基础绩效工资</t>
  </si>
  <si>
    <t xml:space="preserve">  （2）奖励绩效工资</t>
  </si>
  <si>
    <t>6．考核奖</t>
  </si>
  <si>
    <t>7．精神文明奖</t>
  </si>
  <si>
    <t>8．其他工资福利支出</t>
  </si>
  <si>
    <t xml:space="preserve">  二、对个人和家庭的补助</t>
  </si>
  <si>
    <t>1．离休费</t>
  </si>
  <si>
    <t>2．退休费</t>
  </si>
  <si>
    <t>3．生活补助</t>
  </si>
  <si>
    <t>4．医疗费</t>
  </si>
  <si>
    <t>5．奖励金</t>
  </si>
  <si>
    <t>6．住房公积金</t>
  </si>
  <si>
    <t>7．其他对个人和家庭的补助支出</t>
  </si>
  <si>
    <t>1．办公费</t>
  </si>
  <si>
    <t>2．印刷费</t>
  </si>
  <si>
    <t>3．水费</t>
  </si>
  <si>
    <t>4．电费</t>
  </si>
  <si>
    <t>5．邮电费</t>
  </si>
  <si>
    <t>单位名称：</t>
  </si>
  <si>
    <t>支出内容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</si>
  <si>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</si>
  <si>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</si>
  <si>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</si>
  <si>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</si>
  <si>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</si>
  <si>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</si>
  <si>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</si>
  <si>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</si>
  <si>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</si>
  <si>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</si>
  <si>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</si>
  <si>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专项项目经费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</si>
  <si>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</si>
  <si>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</si>
  <si>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</si>
  <si>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</si>
  <si>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</si>
  <si>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</si>
  <si>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</si>
  <si>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其中：对下 补助</t>
  </si>
  <si>
    <t>908001霸州市金属玻璃家具产业园区</t>
  </si>
  <si>
    <t>其他政府办公厅（室）及相关机构事务</t>
  </si>
  <si>
    <t>城乡社区支出</t>
  </si>
  <si>
    <t>城乡社区公共事务</t>
  </si>
  <si>
    <t>城乡社区环境卫生</t>
  </si>
  <si>
    <t>小城镇基础设施建设</t>
  </si>
  <si>
    <t xml:space="preserve">  （1）规范津补贴</t>
  </si>
  <si>
    <t xml:space="preserve">  （2）其他津补贴</t>
  </si>
  <si>
    <t>单位编码：908001</t>
  </si>
  <si>
    <t>霸州市金属玻璃家具产业园区</t>
  </si>
  <si>
    <t>霸州市金属玻璃家具产业园区</t>
  </si>
  <si>
    <t>908001霸州市金属玻璃家具产业园区</t>
  </si>
  <si>
    <t>序号</t>
  </si>
  <si>
    <t>项目名称</t>
  </si>
  <si>
    <t>合计</t>
  </si>
  <si>
    <t>项目类型</t>
  </si>
  <si>
    <t>功能分类编码</t>
  </si>
  <si>
    <t>基金预算拨款安排</t>
  </si>
  <si>
    <t>单位：万元</t>
  </si>
  <si>
    <t>收支预算总表</t>
  </si>
  <si>
    <t>部门收入预算总表</t>
  </si>
  <si>
    <t>部门支出预算总表</t>
  </si>
  <si>
    <t>财政拨款收支预算总表</t>
  </si>
  <si>
    <t xml:space="preserve">  一、按基础定额核算</t>
  </si>
  <si>
    <t>6．差旅费</t>
  </si>
  <si>
    <t>7．维修（护）费</t>
  </si>
  <si>
    <t>（一）、按人员定额核算公用经费</t>
  </si>
  <si>
    <t>（二）按实物定额 、其他核算公用经费</t>
  </si>
  <si>
    <t>8、取暖费</t>
  </si>
  <si>
    <t>1）楼内</t>
  </si>
  <si>
    <t>2）楼外</t>
  </si>
  <si>
    <t>11、其它</t>
  </si>
  <si>
    <t>1）离休干部公用经费</t>
  </si>
  <si>
    <t>2）离休干部特需费</t>
  </si>
  <si>
    <t>3）个人邮电费</t>
  </si>
  <si>
    <t>12．培训费</t>
  </si>
  <si>
    <t>13、公务接待费</t>
  </si>
  <si>
    <t>14、公会经费</t>
  </si>
  <si>
    <t>15、福利费</t>
  </si>
  <si>
    <t>三、特殊因素公用经费</t>
  </si>
  <si>
    <t>16、办公用房运行费</t>
  </si>
  <si>
    <t>17、网络运行维护费</t>
  </si>
  <si>
    <t>18、临时办公室经费</t>
  </si>
  <si>
    <t>19、中央空调运行费</t>
  </si>
  <si>
    <t>20、劳务费</t>
  </si>
  <si>
    <t>21、业务费</t>
  </si>
  <si>
    <t>10、公务用车运行维护费</t>
  </si>
  <si>
    <t>1）燃料费维修费</t>
  </si>
  <si>
    <t>2）保险费</t>
  </si>
  <si>
    <t>二、按比例计提公用经费</t>
  </si>
  <si>
    <t>四、定额公用经费</t>
  </si>
  <si>
    <t>基本指出合计</t>
  </si>
  <si>
    <t>序号</t>
  </si>
  <si>
    <t>序号</t>
  </si>
  <si>
    <t>单位名称（项目名称）</t>
  </si>
  <si>
    <t>功能分类科目编码</t>
  </si>
  <si>
    <t>经济分类科目编码</t>
  </si>
  <si>
    <t>项目类型编码及名称</t>
  </si>
  <si>
    <t>合计</t>
  </si>
  <si>
    <t>小计</t>
  </si>
  <si>
    <t>事业费限额</t>
  </si>
  <si>
    <t>非限额补助</t>
  </si>
  <si>
    <t>园区市政维护经费</t>
  </si>
  <si>
    <t>园区市政维护经费</t>
  </si>
  <si>
    <t>园区道路电费</t>
  </si>
  <si>
    <t>泵站、灌溉井设施维护经费</t>
  </si>
  <si>
    <t>园区亮化设施维护经费</t>
  </si>
  <si>
    <t>园区亮化设施维护经费</t>
  </si>
  <si>
    <t>协同道泵站、小庙泵站、灌溉井电费</t>
  </si>
  <si>
    <t>九通一平建设工程款</t>
  </si>
  <si>
    <t>园区园林绿化经费</t>
  </si>
  <si>
    <t>园区园林绿化经费</t>
  </si>
  <si>
    <t>园区环境卫生管理经费</t>
  </si>
  <si>
    <t>园区环境卫生管理经费</t>
  </si>
  <si>
    <t>协合道、协同道道路清扫经费</t>
  </si>
  <si>
    <t>新区大道东伸工程征地补偿款</t>
  </si>
  <si>
    <t>新区大道工程征地补偿款</t>
  </si>
  <si>
    <t>污水处理厂及道路工程征地补偿款</t>
  </si>
  <si>
    <t>招商引资宣传经费</t>
  </si>
  <si>
    <t>招商引资活动经费</t>
  </si>
  <si>
    <t>规划环评追踪评价费用</t>
  </si>
  <si>
    <t>规划环评追踪评价费用</t>
  </si>
  <si>
    <t>0103大型修缮</t>
  </si>
  <si>
    <r>
      <t>0</t>
    </r>
    <r>
      <rPr>
        <sz val="11"/>
        <color indexed="8"/>
        <rFont val="宋体"/>
        <family val="0"/>
      </rPr>
      <t>501专项事务</t>
    </r>
  </si>
  <si>
    <t>0501专项事务</t>
  </si>
  <si>
    <t>0101基础设施建设</t>
  </si>
  <si>
    <t>502专项事务</t>
  </si>
  <si>
    <t>503专项事务</t>
  </si>
  <si>
    <t>基金预算拨款安排</t>
  </si>
  <si>
    <t>公共财政预算拨款安排</t>
  </si>
  <si>
    <t>项目支出预算表</t>
  </si>
  <si>
    <t>城乡社区管理事务</t>
  </si>
  <si>
    <t>行政运行</t>
  </si>
  <si>
    <t>一般公共服务支出</t>
  </si>
  <si>
    <t>政府办公厅（室）及相关机构事务</t>
  </si>
  <si>
    <t>节能环保支出</t>
  </si>
  <si>
    <t>环境监测和监察</t>
  </si>
  <si>
    <t>其他环境监测与监察支出</t>
  </si>
  <si>
    <t>部门基本支出表</t>
  </si>
  <si>
    <t>政府性基金收支预算表</t>
  </si>
  <si>
    <t>基金预算支出安排</t>
  </si>
  <si>
    <r>
      <t>0</t>
    </r>
    <r>
      <rPr>
        <sz val="11"/>
        <color indexed="8"/>
        <rFont val="宋体"/>
        <family val="0"/>
      </rPr>
      <t>501专项事务</t>
    </r>
  </si>
  <si>
    <t>城乡公共设施</t>
  </si>
  <si>
    <r>
      <t>0</t>
    </r>
    <r>
      <rPr>
        <sz val="11"/>
        <color indexed="8"/>
        <rFont val="宋体"/>
        <family val="0"/>
      </rPr>
      <t>101基础设施建设</t>
    </r>
  </si>
  <si>
    <t>土地开发支出</t>
  </si>
  <si>
    <t>0101基础设施建设</t>
  </si>
  <si>
    <t>征地和拆迁补偿支出</t>
  </si>
  <si>
    <t>霸州市金属玻璃家具产业园区管委会为财政全额拨款的事业单位，并无其他收入，无国有资本经营收益。</t>
  </si>
  <si>
    <t>一般公共预算“三公”经费及会议培训经费预算表</t>
  </si>
  <si>
    <t>培训费</t>
  </si>
  <si>
    <r>
      <t>2015</t>
    </r>
    <r>
      <rPr>
        <sz val="12"/>
        <rFont val="宋体"/>
        <family val="0"/>
      </rPr>
      <t>年公务用车运行费预算安排为5万元，201</t>
    </r>
    <r>
      <rPr>
        <sz val="12"/>
        <rFont val="宋体"/>
        <family val="0"/>
      </rPr>
      <t>6</t>
    </r>
    <r>
      <rPr>
        <sz val="12"/>
        <rFont val="宋体"/>
        <family val="0"/>
      </rPr>
      <t>年与201</t>
    </r>
    <r>
      <rPr>
        <sz val="12"/>
        <rFont val="宋体"/>
        <family val="0"/>
      </rPr>
      <t>5</t>
    </r>
    <r>
      <rPr>
        <sz val="12"/>
        <rFont val="宋体"/>
        <family val="0"/>
      </rPr>
      <t>年持平，公务用车编制数量无增减。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</si>
  <si>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年公务接待费用预算为0.</t>
    </r>
    <r>
      <rPr>
        <sz val="12"/>
        <rFont val="宋体"/>
        <family val="0"/>
      </rPr>
      <t>39</t>
    </r>
    <r>
      <rPr>
        <sz val="12"/>
        <rFont val="宋体"/>
        <family val="0"/>
      </rPr>
      <t>万元，201</t>
    </r>
    <r>
      <rPr>
        <sz val="12"/>
        <rFont val="宋体"/>
        <family val="0"/>
      </rPr>
      <t>6</t>
    </r>
    <r>
      <rPr>
        <sz val="12"/>
        <rFont val="宋体"/>
        <family val="0"/>
      </rPr>
      <t>年同比减少0.</t>
    </r>
    <r>
      <rPr>
        <sz val="12"/>
        <rFont val="宋体"/>
        <family val="0"/>
      </rPr>
      <t>01</t>
    </r>
    <r>
      <rPr>
        <sz val="12"/>
        <rFont val="宋体"/>
        <family val="0"/>
      </rPr>
      <t>万元。</t>
    </r>
  </si>
  <si>
    <t>园区在职人员减少，公务接待费相应减少</t>
  </si>
  <si>
    <r>
      <t>2016年度霸州市</t>
    </r>
    <r>
      <rPr>
        <b/>
        <u val="single"/>
        <sz val="18"/>
        <rFont val="宋体"/>
        <family val="0"/>
      </rPr>
      <t xml:space="preserve">   金属玻璃家具产业园区  </t>
    </r>
    <r>
      <rPr>
        <b/>
        <sz val="18"/>
        <rFont val="宋体"/>
        <family val="0"/>
      </rPr>
      <t>政府采购计划表</t>
    </r>
  </si>
  <si>
    <t>采购项目名称</t>
  </si>
  <si>
    <t>采购数量</t>
  </si>
  <si>
    <t>采购预算金额</t>
  </si>
  <si>
    <t>是否列入年度采购预算</t>
  </si>
  <si>
    <t>采购时间</t>
  </si>
  <si>
    <t>备注</t>
  </si>
  <si>
    <t>是</t>
  </si>
  <si>
    <t>财政拨款</t>
  </si>
  <si>
    <t>2016年</t>
  </si>
  <si>
    <t>园区招商引资宣传经费</t>
  </si>
  <si>
    <t>2016年预算安排</t>
  </si>
  <si>
    <t>2016预算数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</si>
</sst>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4">
    <font>
      <sz val="11"/>
      <color theme="1"/>
      <name val="Calibri"/>
      <family val="0"/>
    </font>
    <font>
      <sz val="12"/>
      <name val="宋体"/>
      <family val="0"/>
    </font>
    <font>
      <b/>
      <sz val="14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u val="single"/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2"/>
      <color theme="1"/>
      <name val="宋体"/>
      <family val="0"/>
    </font>
    <font>
      <sz val="16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FFFFFF"/>
      </right>
      <top style="medium">
        <color rgb="FFFFFFFF"/>
      </top>
      <bottom style="medium">
        <color rgb="FF00000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medium">
        <color rgb="FFFFFFFF"/>
      </bottom>
    </border>
    <border>
      <left style="medium">
        <color rgb="FFFFFFFF"/>
      </left>
      <right/>
      <top style="medium">
        <color rgb="FFFFFFFF"/>
      </top>
      <bottom style="medium">
        <color rgb="FF000000"/>
      </bottom>
    </border>
    <border>
      <left/>
      <right/>
      <top style="medium">
        <color rgb="FFFFFFFF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5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2">
    <xf numFmtId="0" fontId="0" fillId="0" borderId="0" xfId="0" applyFont="1" applyAlignment="1">
      <alignment/>
    </xf>
    <xf numFmtId="0" fontId="59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right" vertical="center" wrapText="1"/>
    </xf>
    <xf numFmtId="0" fontId="59" fillId="0" borderId="11" xfId="0" applyFont="1" applyBorder="1" applyAlignment="1">
      <alignment horizontal="right" vertical="center" wrapText="1"/>
    </xf>
    <xf numFmtId="0" fontId="61" fillId="0" borderId="12" xfId="0" applyFont="1" applyBorder="1" applyAlignment="1">
      <alignment horizontal="right" vertical="center" wrapText="1"/>
    </xf>
    <xf numFmtId="0" fontId="59" fillId="0" borderId="11" xfId="0" applyFont="1" applyBorder="1" applyAlignment="1">
      <alignment horizontal="left" vertical="center" wrapText="1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9" fontId="7" fillId="0" borderId="13" xfId="0" applyNumberFormat="1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176" fontId="4" fillId="0" borderId="14" xfId="0" applyNumberFormat="1" applyFont="1" applyBorder="1" applyAlignment="1" applyProtection="1">
      <alignment horizontal="right" vertical="center"/>
      <protection/>
    </xf>
    <xf numFmtId="49" fontId="9" fillId="0" borderId="14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59" fillId="0" borderId="10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shrinkToFit="1"/>
    </xf>
    <xf numFmtId="0" fontId="14" fillId="0" borderId="14" xfId="0" applyFont="1" applyBorder="1" applyAlignment="1">
      <alignment vertical="center" shrinkToFit="1"/>
    </xf>
    <xf numFmtId="0" fontId="15" fillId="0" borderId="14" xfId="0" applyFont="1" applyBorder="1" applyAlignment="1">
      <alignment horizontal="right" vertical="center" wrapText="1"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0" fontId="61" fillId="0" borderId="12" xfId="0" applyFont="1" applyBorder="1" applyAlignment="1">
      <alignment horizontal="right" vertical="center" wrapText="1"/>
    </xf>
    <xf numFmtId="0" fontId="59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0" fontId="14" fillId="0" borderId="14" xfId="0" applyFont="1" applyBorder="1" applyAlignment="1">
      <alignment horizontal="left" vertical="center" shrinkToFit="1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right" vertical="center" wrapText="1"/>
    </xf>
    <xf numFmtId="0" fontId="0" fillId="0" borderId="14" xfId="0" applyFont="1" applyFill="1" applyBorder="1" applyAlignment="1">
      <alignment/>
    </xf>
    <xf numFmtId="49" fontId="0" fillId="0" borderId="14" xfId="0" applyNumberFormat="1" applyFont="1" applyBorder="1" applyAlignment="1">
      <alignment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40">
      <alignment/>
      <protection/>
    </xf>
    <xf numFmtId="0" fontId="1" fillId="0" borderId="14" xfId="40" applyBorder="1">
      <alignment/>
      <protection/>
    </xf>
    <xf numFmtId="0" fontId="3" fillId="0" borderId="14" xfId="40" applyFont="1" applyBorder="1" applyAlignment="1">
      <alignment horizontal="center" vertical="center" wrapText="1"/>
      <protection/>
    </xf>
    <xf numFmtId="0" fontId="1" fillId="0" borderId="14" xfId="40" applyBorder="1" applyAlignment="1">
      <alignment horizontal="center"/>
      <protection/>
    </xf>
    <xf numFmtId="0" fontId="1" fillId="0" borderId="0" xfId="40" applyAlignment="1">
      <alignment horizontal="center"/>
      <protection/>
    </xf>
    <xf numFmtId="0" fontId="2" fillId="0" borderId="16" xfId="0" applyFont="1" applyBorder="1" applyAlignment="1">
      <alignment horizontal="center" vertical="center"/>
    </xf>
    <xf numFmtId="0" fontId="61" fillId="0" borderId="17" xfId="0" applyFont="1" applyBorder="1" applyAlignment="1">
      <alignment horizontal="left" vertical="center" wrapText="1"/>
    </xf>
    <xf numFmtId="0" fontId="61" fillId="0" borderId="18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left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/>
    </xf>
    <xf numFmtId="0" fontId="61" fillId="0" borderId="17" xfId="0" applyFont="1" applyBorder="1" applyAlignment="1">
      <alignment horizontal="right" vertical="center" wrapText="1"/>
    </xf>
    <xf numFmtId="0" fontId="61" fillId="0" borderId="12" xfId="0" applyFont="1" applyBorder="1" applyAlignment="1">
      <alignment horizontal="right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right" vertical="center" wrapText="1"/>
    </xf>
    <xf numFmtId="0" fontId="59" fillId="0" borderId="29" xfId="0" applyFont="1" applyBorder="1" applyAlignment="1">
      <alignment horizontal="center" vertical="center" wrapText="1"/>
    </xf>
    <xf numFmtId="0" fontId="59" fillId="0" borderId="3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49" fontId="6" fillId="0" borderId="0" xfId="0" applyNumberFormat="1" applyFont="1" applyAlignment="1" applyProtection="1">
      <alignment horizontal="center" wrapText="1"/>
      <protection/>
    </xf>
    <xf numFmtId="49" fontId="6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right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49" fontId="7" fillId="0" borderId="15" xfId="0" applyNumberFormat="1" applyFont="1" applyBorder="1" applyAlignment="1" applyProtection="1">
      <alignment horizontal="center" vertical="center" wrapText="1"/>
      <protection/>
    </xf>
    <xf numFmtId="49" fontId="7" fillId="0" borderId="31" xfId="0" applyNumberFormat="1" applyFont="1" applyBorder="1" applyAlignment="1" applyProtection="1">
      <alignment horizontal="center" vertical="center" wrapText="1"/>
      <protection/>
    </xf>
    <xf numFmtId="49" fontId="7" fillId="0" borderId="32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 vertical="center" wrapText="1"/>
      <protection/>
    </xf>
    <xf numFmtId="0" fontId="16" fillId="0" borderId="0" xfId="40" applyFont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B18" sqref="B18"/>
    </sheetView>
  </sheetViews>
  <sheetFormatPr defaultColWidth="9.00390625" defaultRowHeight="15"/>
  <cols>
    <col min="1" max="1" width="15.140625" style="0" bestFit="1" customWidth="1"/>
    <col min="2" max="2" width="30.57421875" style="0" bestFit="1" customWidth="1"/>
    <col min="3" max="3" width="15.140625" style="0" bestFit="1" customWidth="1"/>
    <col min="4" max="4" width="11.57421875" style="0" bestFit="1" customWidth="1"/>
  </cols>
  <sheetData>
    <row r="1" spans="1:4" ht="18.75">
      <c r="A1" s="60" t="s">
        <v>118</v>
      </c>
      <c r="B1" s="60"/>
      <c r="C1" s="60"/>
      <c r="D1" s="60"/>
    </row>
    <row r="2" spans="1:4" ht="14.25">
      <c r="A2" s="61" t="s">
        <v>99</v>
      </c>
      <c r="B2" s="62"/>
      <c r="C2" s="63"/>
      <c r="D2" s="7" t="s">
        <v>0</v>
      </c>
    </row>
    <row r="3" spans="1:4" ht="13.5">
      <c r="A3" s="1" t="s">
        <v>1</v>
      </c>
      <c r="B3" s="2" t="s">
        <v>2</v>
      </c>
      <c r="C3" s="2" t="s">
        <v>3</v>
      </c>
      <c r="D3" s="2" t="s">
        <v>4</v>
      </c>
    </row>
    <row r="4" spans="1:4" ht="13.5">
      <c r="A4" s="1"/>
      <c r="B4" s="2" t="s">
        <v>5</v>
      </c>
      <c r="C4" s="6">
        <v>1683.57</v>
      </c>
      <c r="D4" s="8"/>
    </row>
    <row r="5" spans="1:4" ht="13.5">
      <c r="A5" s="3">
        <v>8</v>
      </c>
      <c r="B5" s="4" t="s">
        <v>6</v>
      </c>
      <c r="C5" s="5">
        <f>C7+C14</f>
        <v>1683.5700000000002</v>
      </c>
      <c r="D5" s="4"/>
    </row>
    <row r="6" spans="1:4" ht="13.5">
      <c r="A6" s="3"/>
      <c r="B6" s="4" t="s">
        <v>7</v>
      </c>
      <c r="C6" s="5"/>
      <c r="D6" s="4"/>
    </row>
    <row r="7" spans="1:4" ht="13.5">
      <c r="A7" s="3"/>
      <c r="B7" s="4" t="s">
        <v>8</v>
      </c>
      <c r="C7" s="5">
        <v>571.15</v>
      </c>
      <c r="D7" s="4"/>
    </row>
    <row r="8" spans="1:4" ht="13.5">
      <c r="A8" s="3"/>
      <c r="B8" s="4" t="s">
        <v>9</v>
      </c>
      <c r="C8" s="5"/>
      <c r="D8" s="4"/>
    </row>
    <row r="9" spans="1:4" ht="13.5">
      <c r="A9" s="3"/>
      <c r="B9" s="4" t="s">
        <v>10</v>
      </c>
      <c r="C9" s="5"/>
      <c r="D9" s="4"/>
    </row>
    <row r="10" spans="1:4" ht="13.5">
      <c r="A10" s="3"/>
      <c r="B10" s="4" t="s">
        <v>11</v>
      </c>
      <c r="C10" s="5"/>
      <c r="D10" s="4"/>
    </row>
    <row r="11" spans="1:4" ht="13.5">
      <c r="A11" s="3"/>
      <c r="B11" s="4" t="s">
        <v>12</v>
      </c>
      <c r="C11" s="5"/>
      <c r="D11" s="4"/>
    </row>
    <row r="12" spans="1:4" ht="13.5">
      <c r="A12" s="3"/>
      <c r="B12" s="4" t="s">
        <v>13</v>
      </c>
      <c r="C12" s="5"/>
      <c r="D12" s="4"/>
    </row>
    <row r="13" spans="1:4" ht="13.5">
      <c r="A13" s="3"/>
      <c r="B13" s="4" t="s">
        <v>14</v>
      </c>
      <c r="C13" s="6"/>
      <c r="D13" s="4"/>
    </row>
    <row r="14" spans="1:4" ht="13.5">
      <c r="A14" s="3">
        <v>9</v>
      </c>
      <c r="B14" s="4" t="s">
        <v>15</v>
      </c>
      <c r="C14" s="5">
        <v>1112.42</v>
      </c>
      <c r="D14" s="4"/>
    </row>
    <row r="15" spans="1:4" ht="13.5">
      <c r="A15" s="3">
        <v>10</v>
      </c>
      <c r="B15" s="4" t="s">
        <v>16</v>
      </c>
      <c r="C15" s="5"/>
      <c r="D15" s="4"/>
    </row>
    <row r="16" spans="1:4" ht="13.5">
      <c r="A16" s="3">
        <v>11</v>
      </c>
      <c r="B16" s="4" t="s">
        <v>17</v>
      </c>
      <c r="C16" s="5"/>
      <c r="D16" s="4"/>
    </row>
    <row r="17" spans="1:4" ht="13.5">
      <c r="A17" s="3">
        <v>12</v>
      </c>
      <c r="B17" s="4" t="s">
        <v>18</v>
      </c>
      <c r="C17" s="5"/>
      <c r="D17" s="4"/>
    </row>
    <row r="18" spans="1:4" ht="13.5">
      <c r="A18" s="3">
        <v>13</v>
      </c>
      <c r="B18" s="4" t="s">
        <v>19</v>
      </c>
      <c r="C18" s="5"/>
      <c r="D18" s="4"/>
    </row>
    <row r="19" spans="1:4" ht="13.5">
      <c r="A19" s="3">
        <v>14</v>
      </c>
      <c r="B19" s="4" t="s">
        <v>20</v>
      </c>
      <c r="C19" s="5"/>
      <c r="D19" s="4"/>
    </row>
    <row r="20" spans="1:4" ht="13.5">
      <c r="A20" s="3">
        <v>15</v>
      </c>
      <c r="B20" s="4" t="s">
        <v>21</v>
      </c>
      <c r="C20" s="5"/>
      <c r="D20" s="4"/>
    </row>
    <row r="21" spans="1:4" ht="13.5">
      <c r="A21" s="1"/>
      <c r="B21" s="2" t="s">
        <v>22</v>
      </c>
      <c r="C21" s="6">
        <f>C22+C23+C24+C25</f>
        <v>1683.5700000000002</v>
      </c>
      <c r="D21" s="8"/>
    </row>
    <row r="22" spans="1:4" ht="13.5">
      <c r="A22" s="3">
        <v>1</v>
      </c>
      <c r="B22" s="4" t="s">
        <v>23</v>
      </c>
      <c r="C22" s="5">
        <v>105.96</v>
      </c>
      <c r="D22" s="4"/>
    </row>
    <row r="23" spans="1:4" ht="13.5">
      <c r="A23" s="3">
        <v>2</v>
      </c>
      <c r="B23" s="4" t="s">
        <v>24</v>
      </c>
      <c r="C23" s="5">
        <v>45.39</v>
      </c>
      <c r="D23" s="4"/>
    </row>
    <row r="24" spans="1:4" ht="13.5">
      <c r="A24" s="3">
        <v>3</v>
      </c>
      <c r="B24" s="4" t="s">
        <v>25</v>
      </c>
      <c r="C24" s="5">
        <v>439.8</v>
      </c>
      <c r="D24" s="4"/>
    </row>
    <row r="25" spans="1:4" ht="13.5">
      <c r="A25" s="3">
        <v>4</v>
      </c>
      <c r="B25" s="4" t="s">
        <v>26</v>
      </c>
      <c r="C25" s="5">
        <v>1092.42</v>
      </c>
      <c r="D25" s="4"/>
    </row>
    <row r="26" spans="1:4" ht="13.5">
      <c r="A26" s="3">
        <v>5</v>
      </c>
      <c r="B26" s="4" t="s">
        <v>27</v>
      </c>
      <c r="C26" s="5"/>
      <c r="D26" s="4"/>
    </row>
    <row r="27" spans="1:4" ht="13.5">
      <c r="A27" s="3">
        <v>6</v>
      </c>
      <c r="B27" s="4" t="s">
        <v>28</v>
      </c>
      <c r="C27" s="5"/>
      <c r="D27" s="4"/>
    </row>
    <row r="28" spans="1:4" ht="13.5">
      <c r="A28" s="3">
        <v>7</v>
      </c>
      <c r="B28" s="4" t="s">
        <v>29</v>
      </c>
      <c r="C28" s="5"/>
      <c r="D28" s="4"/>
    </row>
    <row r="29" spans="1:4" ht="13.5">
      <c r="A29" s="1"/>
      <c r="B29" s="2" t="s">
        <v>30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B4"/>
  <sheetViews>
    <sheetView zoomScalePageLayoutView="0" workbookViewId="0" topLeftCell="A1">
      <selection activeCell="D14" sqref="D14"/>
    </sheetView>
  </sheetViews>
  <sheetFormatPr defaultColWidth="9.140625" defaultRowHeight="15"/>
  <cols>
    <col min="2" max="2" width="13.8515625" style="0" customWidth="1"/>
  </cols>
  <sheetData>
    <row r="3" ht="13.5">
      <c r="A3" s="41" t="s">
        <v>206</v>
      </c>
    </row>
    <row r="4" spans="1:2" ht="13.5">
      <c r="A4" s="41"/>
      <c r="B4" s="41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4">
      <selection activeCell="M10" sqref="M10"/>
    </sheetView>
  </sheetViews>
  <sheetFormatPr defaultColWidth="9.140625" defaultRowHeight="15"/>
  <cols>
    <col min="1" max="1" width="11.421875" style="12" bestFit="1" customWidth="1"/>
    <col min="2" max="2" width="7.57421875" style="11" customWidth="1"/>
    <col min="3" max="3" width="6.7109375" style="11" bestFit="1" customWidth="1"/>
    <col min="4" max="5" width="5.8515625" style="11" customWidth="1"/>
    <col min="6" max="6" width="6.7109375" style="11" bestFit="1" customWidth="1"/>
    <col min="7" max="8" width="5.8515625" style="11" customWidth="1"/>
    <col min="9" max="10" width="8.421875" style="13" bestFit="1" customWidth="1"/>
    <col min="11" max="12" width="6.421875" style="13" bestFit="1" customWidth="1"/>
    <col min="13" max="13" width="14.57421875" style="13" customWidth="1"/>
    <col min="14" max="16384" width="9.00390625" style="13" customWidth="1"/>
  </cols>
  <sheetData>
    <row r="1" ht="20.25" customHeight="1">
      <c r="A1" s="14"/>
    </row>
    <row r="2" spans="1:13" ht="31.5">
      <c r="A2" s="89" t="s">
        <v>207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9" customFormat="1" ht="25.5" customHeight="1">
      <c r="A3" s="91" t="s">
        <v>107</v>
      </c>
      <c r="B3" s="91"/>
      <c r="C3" s="15"/>
      <c r="D3" s="15"/>
      <c r="E3" s="15"/>
      <c r="F3" s="15"/>
      <c r="G3" s="15"/>
      <c r="H3" s="15"/>
      <c r="I3" s="16"/>
      <c r="J3" s="16"/>
      <c r="K3" s="16"/>
      <c r="L3" s="16"/>
      <c r="M3" s="23"/>
    </row>
    <row r="4" spans="1:13" s="9" customFormat="1" ht="25.5" customHeight="1">
      <c r="A4" s="17" t="s">
        <v>77</v>
      </c>
      <c r="B4" s="92" t="s">
        <v>108</v>
      </c>
      <c r="C4" s="92"/>
      <c r="D4" s="92"/>
      <c r="E4" s="92"/>
      <c r="F4" s="15"/>
      <c r="G4" s="15"/>
      <c r="H4" s="15"/>
      <c r="I4" s="16"/>
      <c r="J4" s="16"/>
      <c r="K4" s="16"/>
      <c r="L4" s="93" t="s">
        <v>0</v>
      </c>
      <c r="M4" s="93"/>
    </row>
    <row r="5" spans="1:13" s="9" customFormat="1" ht="21" customHeight="1">
      <c r="A5" s="95" t="s">
        <v>78</v>
      </c>
      <c r="B5" s="94" t="s">
        <v>223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 s="9" customFormat="1" ht="21" customHeight="1">
      <c r="A6" s="96"/>
      <c r="B6" s="98" t="s">
        <v>38</v>
      </c>
      <c r="C6" s="94" t="s">
        <v>79</v>
      </c>
      <c r="D6" s="94"/>
      <c r="E6" s="94"/>
      <c r="F6" s="94"/>
      <c r="G6" s="94"/>
      <c r="H6" s="99" t="s">
        <v>208</v>
      </c>
      <c r="I6" s="94" t="s">
        <v>80</v>
      </c>
      <c r="J6" s="94"/>
      <c r="K6" s="94"/>
      <c r="L6" s="94"/>
      <c r="M6" s="94"/>
    </row>
    <row r="7" spans="1:13" s="9" customFormat="1" ht="91.5" customHeight="1">
      <c r="A7" s="97"/>
      <c r="B7" s="98"/>
      <c r="C7" s="18" t="s">
        <v>35</v>
      </c>
      <c r="D7" s="20" t="s">
        <v>81</v>
      </c>
      <c r="E7" s="20" t="s">
        <v>82</v>
      </c>
      <c r="F7" s="20" t="s">
        <v>83</v>
      </c>
      <c r="G7" s="20" t="s">
        <v>84</v>
      </c>
      <c r="H7" s="100"/>
      <c r="I7" s="20" t="s">
        <v>38</v>
      </c>
      <c r="J7" s="20" t="s">
        <v>85</v>
      </c>
      <c r="K7" s="20" t="s">
        <v>86</v>
      </c>
      <c r="L7" s="20" t="s">
        <v>87</v>
      </c>
      <c r="M7" s="20" t="s">
        <v>88</v>
      </c>
    </row>
    <row r="8" spans="1:14" s="10" customFormat="1" ht="22.5" customHeight="1">
      <c r="A8" s="19" t="s">
        <v>89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4"/>
    </row>
    <row r="9" spans="1:14" ht="22.5" customHeight="1">
      <c r="A9" s="22" t="s">
        <v>24</v>
      </c>
      <c r="B9" s="21">
        <f>F9+G9+H9</f>
        <v>5.859999999999999</v>
      </c>
      <c r="C9" s="21"/>
      <c r="D9" s="21"/>
      <c r="E9" s="21"/>
      <c r="F9" s="21">
        <v>5</v>
      </c>
      <c r="G9" s="21">
        <v>0.38</v>
      </c>
      <c r="H9" s="21">
        <v>0.48</v>
      </c>
      <c r="I9" s="21">
        <v>5.86</v>
      </c>
      <c r="J9" s="21">
        <f>F9+G9+H9</f>
        <v>5.859999999999999</v>
      </c>
      <c r="K9" s="21"/>
      <c r="L9" s="21"/>
      <c r="M9" s="21"/>
      <c r="N9" s="11"/>
    </row>
    <row r="10" spans="1:14" ht="22.5" customHeight="1">
      <c r="A10" s="22" t="s">
        <v>25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11"/>
    </row>
    <row r="11" spans="1:14" ht="22.5" customHeight="1">
      <c r="A11" s="22" t="s">
        <v>90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11"/>
    </row>
    <row r="12" spans="1:14" ht="22.5" customHeight="1">
      <c r="A12" s="22" t="s">
        <v>29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11"/>
    </row>
    <row r="13" spans="1:13" s="11" customFormat="1" ht="15.75" customHeight="1">
      <c r="A13" s="53" t="s">
        <v>209</v>
      </c>
      <c r="I13" s="13"/>
      <c r="J13" s="13"/>
      <c r="K13" s="13"/>
      <c r="L13" s="13"/>
      <c r="M13" s="13"/>
    </row>
    <row r="14" spans="1:13" s="11" customFormat="1" ht="15.75" customHeight="1">
      <c r="A14" s="53" t="s">
        <v>210</v>
      </c>
      <c r="I14" s="13"/>
      <c r="J14" s="54" t="s">
        <v>211</v>
      </c>
      <c r="K14" s="13"/>
      <c r="L14" s="13"/>
      <c r="M14" s="13"/>
    </row>
    <row r="15" spans="1:13" s="11" customFormat="1" ht="15.75" customHeight="1">
      <c r="A15" s="12"/>
      <c r="I15" s="13"/>
      <c r="J15" s="13"/>
      <c r="K15" s="13"/>
      <c r="L15" s="13"/>
      <c r="M15" s="13"/>
    </row>
    <row r="16" spans="1:13" s="11" customFormat="1" ht="15.75" customHeight="1">
      <c r="A16" s="12"/>
      <c r="I16" s="13"/>
      <c r="J16" s="13"/>
      <c r="K16" s="13"/>
      <c r="L16" s="13"/>
      <c r="M16" s="1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10">
    <mergeCell ref="A2:M2"/>
    <mergeCell ref="A3:B3"/>
    <mergeCell ref="B4:E4"/>
    <mergeCell ref="L4:M4"/>
    <mergeCell ref="B5:M5"/>
    <mergeCell ref="C6:G6"/>
    <mergeCell ref="I6:M6"/>
    <mergeCell ref="A5:A7"/>
    <mergeCell ref="B6:B7"/>
    <mergeCell ref="H6:H7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9.28125" style="25" customWidth="1"/>
    <col min="2" max="2" width="27.7109375" style="0" customWidth="1"/>
    <col min="3" max="8" width="15.57421875" style="0" customWidth="1"/>
  </cols>
  <sheetData>
    <row r="1" spans="1:8" ht="13.5">
      <c r="A1" s="101" t="s">
        <v>212</v>
      </c>
      <c r="B1" s="101"/>
      <c r="C1" s="101"/>
      <c r="D1" s="101"/>
      <c r="E1" s="101"/>
      <c r="F1" s="101"/>
      <c r="G1" s="101"/>
      <c r="H1" s="101"/>
    </row>
    <row r="2" spans="1:8" ht="13.5">
      <c r="A2" s="101"/>
      <c r="B2" s="101"/>
      <c r="C2" s="101"/>
      <c r="D2" s="101"/>
      <c r="E2" s="101"/>
      <c r="F2" s="101"/>
      <c r="G2" s="101"/>
      <c r="H2" s="101"/>
    </row>
    <row r="3" spans="1:8" ht="14.25">
      <c r="A3" s="59"/>
      <c r="B3" s="55"/>
      <c r="C3" s="55"/>
      <c r="D3" s="55"/>
      <c r="E3" s="55"/>
      <c r="F3" s="55"/>
      <c r="G3" s="55"/>
      <c r="H3" s="55"/>
    </row>
    <row r="4" spans="1:8" ht="28.5">
      <c r="A4" s="57" t="s">
        <v>151</v>
      </c>
      <c r="B4" s="57" t="s">
        <v>213</v>
      </c>
      <c r="C4" s="57" t="s">
        <v>214</v>
      </c>
      <c r="D4" s="57" t="s">
        <v>215</v>
      </c>
      <c r="E4" s="57" t="s">
        <v>216</v>
      </c>
      <c r="F4" s="57" t="s">
        <v>80</v>
      </c>
      <c r="G4" s="57" t="s">
        <v>217</v>
      </c>
      <c r="H4" s="57" t="s">
        <v>218</v>
      </c>
    </row>
    <row r="5" spans="1:8" ht="24.75" customHeight="1">
      <c r="A5" s="58">
        <v>1</v>
      </c>
      <c r="B5" s="56" t="s">
        <v>161</v>
      </c>
      <c r="C5" s="58">
        <v>1</v>
      </c>
      <c r="D5" s="58">
        <v>34.66</v>
      </c>
      <c r="E5" s="58" t="s">
        <v>219</v>
      </c>
      <c r="F5" s="58" t="s">
        <v>220</v>
      </c>
      <c r="G5" s="58" t="s">
        <v>221</v>
      </c>
      <c r="H5" s="56"/>
    </row>
    <row r="6" spans="1:8" ht="24.75" customHeight="1">
      <c r="A6" s="58">
        <v>2</v>
      </c>
      <c r="B6" s="56" t="s">
        <v>165</v>
      </c>
      <c r="C6" s="58">
        <v>1</v>
      </c>
      <c r="D6" s="58">
        <v>15</v>
      </c>
      <c r="E6" s="58" t="s">
        <v>219</v>
      </c>
      <c r="F6" s="58" t="s">
        <v>220</v>
      </c>
      <c r="G6" s="58" t="s">
        <v>221</v>
      </c>
      <c r="H6" s="56"/>
    </row>
    <row r="7" spans="1:8" ht="24.75" customHeight="1">
      <c r="A7" s="58">
        <v>3</v>
      </c>
      <c r="B7" s="56" t="s">
        <v>169</v>
      </c>
      <c r="C7" s="58">
        <v>1</v>
      </c>
      <c r="D7" s="58">
        <v>128</v>
      </c>
      <c r="E7" s="58" t="s">
        <v>219</v>
      </c>
      <c r="F7" s="58" t="s">
        <v>220</v>
      </c>
      <c r="G7" s="58" t="s">
        <v>221</v>
      </c>
      <c r="H7" s="56"/>
    </row>
    <row r="8" spans="1:8" ht="24.75" customHeight="1">
      <c r="A8" s="58">
        <v>4</v>
      </c>
      <c r="B8" s="56" t="s">
        <v>171</v>
      </c>
      <c r="C8" s="58">
        <v>1</v>
      </c>
      <c r="D8" s="58">
        <v>32</v>
      </c>
      <c r="E8" s="58" t="s">
        <v>219</v>
      </c>
      <c r="F8" s="58" t="s">
        <v>220</v>
      </c>
      <c r="G8" s="58" t="s">
        <v>221</v>
      </c>
      <c r="H8" s="56"/>
    </row>
    <row r="9" spans="1:8" ht="24.75" customHeight="1">
      <c r="A9" s="58">
        <v>5</v>
      </c>
      <c r="B9" s="56" t="s">
        <v>222</v>
      </c>
      <c r="C9" s="58">
        <v>1</v>
      </c>
      <c r="D9" s="58">
        <v>20</v>
      </c>
      <c r="E9" s="58" t="s">
        <v>219</v>
      </c>
      <c r="F9" s="58" t="s">
        <v>220</v>
      </c>
      <c r="G9" s="58" t="s">
        <v>221</v>
      </c>
      <c r="H9" s="56"/>
    </row>
    <row r="10" spans="1:8" ht="24.75" customHeight="1">
      <c r="A10" s="58">
        <v>6</v>
      </c>
      <c r="B10" s="56" t="s">
        <v>179</v>
      </c>
      <c r="C10" s="58">
        <v>1</v>
      </c>
      <c r="D10" s="58">
        <v>100</v>
      </c>
      <c r="E10" s="58" t="s">
        <v>219</v>
      </c>
      <c r="F10" s="58" t="s">
        <v>220</v>
      </c>
      <c r="G10" s="58" t="s">
        <v>221</v>
      </c>
      <c r="H10" s="56"/>
    </row>
  </sheetData>
  <sheetProtection/>
  <mergeCells count="1">
    <mergeCell ref="A1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E25" sqref="E25"/>
    </sheetView>
  </sheetViews>
  <sheetFormatPr defaultColWidth="9.00390625" defaultRowHeight="15"/>
  <sheetData>
    <row r="1" spans="1:14" ht="20.25">
      <c r="A1" s="67" t="s">
        <v>119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4.25">
      <c r="A2" s="61" t="s">
        <v>99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  <c r="M2" s="68" t="s">
        <v>0</v>
      </c>
      <c r="N2" s="69"/>
    </row>
    <row r="3" spans="1:14" ht="24" customHeight="1">
      <c r="A3" s="64" t="s">
        <v>91</v>
      </c>
      <c r="B3" s="64" t="s">
        <v>92</v>
      </c>
      <c r="C3" s="64" t="s">
        <v>38</v>
      </c>
      <c r="D3" s="70" t="s">
        <v>6</v>
      </c>
      <c r="E3" s="71"/>
      <c r="F3" s="71"/>
      <c r="G3" s="72"/>
      <c r="H3" s="64" t="s">
        <v>15</v>
      </c>
      <c r="I3" s="64" t="s">
        <v>16</v>
      </c>
      <c r="J3" s="64" t="s">
        <v>17</v>
      </c>
      <c r="K3" s="64" t="s">
        <v>18</v>
      </c>
      <c r="L3" s="64" t="s">
        <v>19</v>
      </c>
      <c r="M3" s="64" t="s">
        <v>20</v>
      </c>
      <c r="N3" s="64" t="s">
        <v>21</v>
      </c>
    </row>
    <row r="4" spans="1:14" ht="19.5" customHeight="1">
      <c r="A4" s="65"/>
      <c r="B4" s="65"/>
      <c r="C4" s="65"/>
      <c r="D4" s="76" t="s">
        <v>35</v>
      </c>
      <c r="E4" s="73" t="s">
        <v>93</v>
      </c>
      <c r="F4" s="74"/>
      <c r="G4" s="75"/>
      <c r="H4" s="77"/>
      <c r="I4" s="65"/>
      <c r="J4" s="65"/>
      <c r="K4" s="65"/>
      <c r="L4" s="65"/>
      <c r="M4" s="65"/>
      <c r="N4" s="65"/>
    </row>
    <row r="5" spans="1:14" ht="25.5">
      <c r="A5" s="66"/>
      <c r="B5" s="66"/>
      <c r="C5" s="66"/>
      <c r="D5" s="66"/>
      <c r="E5" s="2" t="s">
        <v>94</v>
      </c>
      <c r="F5" s="2" t="s">
        <v>95</v>
      </c>
      <c r="G5" s="2" t="s">
        <v>96</v>
      </c>
      <c r="H5" s="66"/>
      <c r="I5" s="66"/>
      <c r="J5" s="66"/>
      <c r="K5" s="66"/>
      <c r="L5" s="66"/>
      <c r="M5" s="66"/>
      <c r="N5" s="66"/>
    </row>
    <row r="6" spans="1:14" ht="51">
      <c r="A6" s="3">
        <v>908001</v>
      </c>
      <c r="B6" s="4" t="s">
        <v>108</v>
      </c>
      <c r="C6" s="5">
        <f>D6+H6</f>
        <v>1683.5700000000002</v>
      </c>
      <c r="D6" s="5">
        <v>571.15</v>
      </c>
      <c r="E6" s="5">
        <v>571.15</v>
      </c>
      <c r="F6" s="5"/>
      <c r="G6" s="5"/>
      <c r="H6" s="5">
        <v>1112.42</v>
      </c>
      <c r="I6" s="5"/>
      <c r="J6" s="5"/>
      <c r="K6" s="5"/>
      <c r="L6" s="5"/>
      <c r="M6" s="5"/>
      <c r="N6" s="5"/>
    </row>
    <row r="7" spans="1:14" ht="28.5" customHeight="1">
      <c r="A7" s="1"/>
      <c r="B7" s="2" t="s">
        <v>97</v>
      </c>
      <c r="C7" s="6">
        <f aca="true" t="shared" si="0" ref="C7:H7">C6</f>
        <v>1683.5700000000002</v>
      </c>
      <c r="D7" s="6">
        <f t="shared" si="0"/>
        <v>571.15</v>
      </c>
      <c r="E7" s="6">
        <f t="shared" si="0"/>
        <v>571.15</v>
      </c>
      <c r="F7" s="6">
        <f t="shared" si="0"/>
        <v>0</v>
      </c>
      <c r="G7" s="6">
        <f t="shared" si="0"/>
        <v>0</v>
      </c>
      <c r="H7" s="6">
        <f t="shared" si="0"/>
        <v>1112.42</v>
      </c>
      <c r="I7" s="6"/>
      <c r="J7" s="6"/>
      <c r="K7" s="6"/>
      <c r="L7" s="6"/>
      <c r="M7" s="6"/>
      <c r="N7" s="6"/>
    </row>
  </sheetData>
  <sheetProtection/>
  <mergeCells count="16">
    <mergeCell ref="A1:N1"/>
    <mergeCell ref="A2:L2"/>
    <mergeCell ref="M2:N2"/>
    <mergeCell ref="D3:G3"/>
    <mergeCell ref="E4:G4"/>
    <mergeCell ref="A3:A5"/>
    <mergeCell ref="B3:B5"/>
    <mergeCell ref="C3:C5"/>
    <mergeCell ref="D4:D5"/>
    <mergeCell ref="H3:H5"/>
    <mergeCell ref="I3:I5"/>
    <mergeCell ref="J3:J5"/>
    <mergeCell ref="K3:K5"/>
    <mergeCell ref="L3:L5"/>
    <mergeCell ref="M3:M5"/>
    <mergeCell ref="N3:N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B15" sqref="B15"/>
    </sheetView>
  </sheetViews>
  <sheetFormatPr defaultColWidth="9.00390625" defaultRowHeight="15"/>
  <cols>
    <col min="2" max="2" width="18.00390625" style="0" bestFit="1" customWidth="1"/>
  </cols>
  <sheetData>
    <row r="1" spans="1:11" ht="20.25">
      <c r="A1" s="67" t="s">
        <v>120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4.25">
      <c r="A2" s="61" t="s">
        <v>99</v>
      </c>
      <c r="B2" s="62"/>
      <c r="C2" s="62"/>
      <c r="D2" s="62"/>
      <c r="E2" s="62"/>
      <c r="F2" s="62"/>
      <c r="G2" s="62"/>
      <c r="H2" s="63"/>
      <c r="I2" s="68" t="s">
        <v>0</v>
      </c>
      <c r="J2" s="78"/>
      <c r="K2" s="69"/>
    </row>
    <row r="3" spans="1:11" ht="13.5">
      <c r="A3" s="64" t="s">
        <v>91</v>
      </c>
      <c r="B3" s="64" t="s">
        <v>92</v>
      </c>
      <c r="C3" s="64" t="s">
        <v>38</v>
      </c>
      <c r="D3" s="64" t="s">
        <v>23</v>
      </c>
      <c r="E3" s="64" t="s">
        <v>24</v>
      </c>
      <c r="F3" s="64" t="s">
        <v>25</v>
      </c>
      <c r="G3" s="70" t="s">
        <v>26</v>
      </c>
      <c r="H3" s="79"/>
      <c r="I3" s="64" t="s">
        <v>27</v>
      </c>
      <c r="J3" s="64" t="s">
        <v>28</v>
      </c>
      <c r="K3" s="64" t="s">
        <v>29</v>
      </c>
    </row>
    <row r="4" spans="1:11" ht="25.5">
      <c r="A4" s="66"/>
      <c r="B4" s="66"/>
      <c r="C4" s="66"/>
      <c r="D4" s="66"/>
      <c r="E4" s="66"/>
      <c r="F4" s="66"/>
      <c r="G4" s="2" t="s">
        <v>35</v>
      </c>
      <c r="H4" s="2" t="s">
        <v>98</v>
      </c>
      <c r="I4" s="66"/>
      <c r="J4" s="66"/>
      <c r="K4" s="66"/>
    </row>
    <row r="5" spans="1:11" ht="50.25" customHeight="1">
      <c r="A5" s="3">
        <v>908001</v>
      </c>
      <c r="B5" s="4" t="s">
        <v>109</v>
      </c>
      <c r="C5" s="5">
        <f>D5+E5+F5+G5</f>
        <v>1683.5700000000002</v>
      </c>
      <c r="D5" s="5">
        <v>105.96</v>
      </c>
      <c r="E5" s="5">
        <v>45.39</v>
      </c>
      <c r="F5" s="5">
        <v>439.8</v>
      </c>
      <c r="G5" s="5">
        <v>1092.42</v>
      </c>
      <c r="H5" s="5"/>
      <c r="I5" s="5"/>
      <c r="J5" s="5"/>
      <c r="K5" s="5"/>
    </row>
    <row r="6" spans="1:11" ht="33.75" customHeight="1">
      <c r="A6" s="1"/>
      <c r="B6" s="2" t="s">
        <v>97</v>
      </c>
      <c r="C6" s="5">
        <f>C5</f>
        <v>1683.5700000000002</v>
      </c>
      <c r="D6" s="5">
        <f>D5</f>
        <v>105.96</v>
      </c>
      <c r="E6" s="5">
        <f>E5</f>
        <v>45.39</v>
      </c>
      <c r="F6" s="5">
        <f>F5</f>
        <v>439.8</v>
      </c>
      <c r="G6" s="5">
        <f>G5</f>
        <v>1092.42</v>
      </c>
      <c r="H6" s="6"/>
      <c r="I6" s="6"/>
      <c r="J6" s="6"/>
      <c r="K6" s="6"/>
    </row>
  </sheetData>
  <sheetProtection/>
  <mergeCells count="13">
    <mergeCell ref="I3:I4"/>
    <mergeCell ref="J3:J4"/>
    <mergeCell ref="K3:K4"/>
    <mergeCell ref="A1:K1"/>
    <mergeCell ref="A2:H2"/>
    <mergeCell ref="I2:K2"/>
    <mergeCell ref="G3:H3"/>
    <mergeCell ref="A3:A4"/>
    <mergeCell ref="B3:B4"/>
    <mergeCell ref="C3:C4"/>
    <mergeCell ref="D3:D4"/>
    <mergeCell ref="E3:E4"/>
    <mergeCell ref="F3:F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C22" sqref="C22"/>
    </sheetView>
  </sheetViews>
  <sheetFormatPr defaultColWidth="9.00390625" defaultRowHeight="15"/>
  <cols>
    <col min="1" max="1" width="15.140625" style="0" bestFit="1" customWidth="1"/>
    <col min="2" max="2" width="30.57421875" style="0" bestFit="1" customWidth="1"/>
    <col min="3" max="3" width="15.140625" style="0" bestFit="1" customWidth="1"/>
    <col min="4" max="4" width="11.57421875" style="0" bestFit="1" customWidth="1"/>
  </cols>
  <sheetData>
    <row r="1" spans="1:4" ht="19.5" thickBot="1">
      <c r="A1" s="60" t="s">
        <v>121</v>
      </c>
      <c r="B1" s="60"/>
      <c r="C1" s="60"/>
      <c r="D1" s="60"/>
    </row>
    <row r="2" spans="1:4" ht="15" thickBot="1">
      <c r="A2" s="61" t="s">
        <v>99</v>
      </c>
      <c r="B2" s="62"/>
      <c r="C2" s="63"/>
      <c r="D2" s="37" t="s">
        <v>0</v>
      </c>
    </row>
    <row r="3" spans="1:4" ht="14.25" thickBot="1">
      <c r="A3" s="38" t="s">
        <v>1</v>
      </c>
      <c r="B3" s="2" t="s">
        <v>2</v>
      </c>
      <c r="C3" s="2" t="s">
        <v>3</v>
      </c>
      <c r="D3" s="2" t="s">
        <v>4</v>
      </c>
    </row>
    <row r="4" spans="1:4" ht="14.25" thickBot="1">
      <c r="A4" s="38"/>
      <c r="B4" s="2" t="s">
        <v>5</v>
      </c>
      <c r="C4" s="6">
        <v>1683.57</v>
      </c>
      <c r="D4" s="8"/>
    </row>
    <row r="5" spans="1:4" ht="14.25" thickBot="1">
      <c r="A5" s="3">
        <v>8</v>
      </c>
      <c r="B5" s="4" t="s">
        <v>6</v>
      </c>
      <c r="C5" s="5">
        <f>C7+C14</f>
        <v>1683.5700000000002</v>
      </c>
      <c r="D5" s="4"/>
    </row>
    <row r="6" spans="1:4" ht="14.25" thickBot="1">
      <c r="A6" s="3"/>
      <c r="B6" s="4" t="s">
        <v>7</v>
      </c>
      <c r="C6" s="5"/>
      <c r="D6" s="4"/>
    </row>
    <row r="7" spans="1:4" ht="14.25" thickBot="1">
      <c r="A7" s="3"/>
      <c r="B7" s="4" t="s">
        <v>8</v>
      </c>
      <c r="C7" s="5">
        <v>571.15</v>
      </c>
      <c r="D7" s="4"/>
    </row>
    <row r="8" spans="1:4" ht="14.25" thickBot="1">
      <c r="A8" s="3"/>
      <c r="B8" s="4" t="s">
        <v>9</v>
      </c>
      <c r="C8" s="5"/>
      <c r="D8" s="4"/>
    </row>
    <row r="9" spans="1:4" ht="14.25" thickBot="1">
      <c r="A9" s="3"/>
      <c r="B9" s="4" t="s">
        <v>10</v>
      </c>
      <c r="C9" s="5"/>
      <c r="D9" s="4"/>
    </row>
    <row r="10" spans="1:4" ht="14.25" thickBot="1">
      <c r="A10" s="3"/>
      <c r="B10" s="4" t="s">
        <v>11</v>
      </c>
      <c r="C10" s="5"/>
      <c r="D10" s="4"/>
    </row>
    <row r="11" spans="1:4" ht="14.25" thickBot="1">
      <c r="A11" s="3"/>
      <c r="B11" s="4" t="s">
        <v>12</v>
      </c>
      <c r="C11" s="5"/>
      <c r="D11" s="4"/>
    </row>
    <row r="12" spans="1:4" ht="14.25" thickBot="1">
      <c r="A12" s="3"/>
      <c r="B12" s="4" t="s">
        <v>13</v>
      </c>
      <c r="C12" s="5"/>
      <c r="D12" s="4"/>
    </row>
    <row r="13" spans="1:4" ht="14.25" thickBot="1">
      <c r="A13" s="3"/>
      <c r="B13" s="4" t="s">
        <v>14</v>
      </c>
      <c r="C13" s="6"/>
      <c r="D13" s="4"/>
    </row>
    <row r="14" spans="1:4" ht="14.25" thickBot="1">
      <c r="A14" s="3">
        <v>9</v>
      </c>
      <c r="B14" s="4" t="s">
        <v>15</v>
      </c>
      <c r="C14" s="5">
        <v>1112.42</v>
      </c>
      <c r="D14" s="4"/>
    </row>
    <row r="15" spans="1:4" ht="14.25" thickBot="1">
      <c r="A15" s="3">
        <v>10</v>
      </c>
      <c r="B15" s="4" t="s">
        <v>16</v>
      </c>
      <c r="C15" s="5"/>
      <c r="D15" s="4"/>
    </row>
    <row r="16" spans="1:4" ht="14.25" thickBot="1">
      <c r="A16" s="3">
        <v>11</v>
      </c>
      <c r="B16" s="4" t="s">
        <v>17</v>
      </c>
      <c r="C16" s="5"/>
      <c r="D16" s="4"/>
    </row>
    <row r="17" spans="1:4" ht="14.25" thickBot="1">
      <c r="A17" s="3">
        <v>12</v>
      </c>
      <c r="B17" s="4" t="s">
        <v>18</v>
      </c>
      <c r="C17" s="5"/>
      <c r="D17" s="4"/>
    </row>
    <row r="18" spans="1:4" ht="14.25" thickBot="1">
      <c r="A18" s="3">
        <v>13</v>
      </c>
      <c r="B18" s="4" t="s">
        <v>19</v>
      </c>
      <c r="C18" s="5"/>
      <c r="D18" s="4"/>
    </row>
    <row r="19" spans="1:4" ht="14.25" thickBot="1">
      <c r="A19" s="3">
        <v>14</v>
      </c>
      <c r="B19" s="4" t="s">
        <v>20</v>
      </c>
      <c r="C19" s="5"/>
      <c r="D19" s="4"/>
    </row>
    <row r="20" spans="1:4" ht="14.25" thickBot="1">
      <c r="A20" s="3">
        <v>15</v>
      </c>
      <c r="B20" s="4" t="s">
        <v>21</v>
      </c>
      <c r="C20" s="5"/>
      <c r="D20" s="4"/>
    </row>
    <row r="21" spans="1:4" ht="14.25" thickBot="1">
      <c r="A21" s="38"/>
      <c r="B21" s="2" t="s">
        <v>22</v>
      </c>
      <c r="C21" s="6">
        <f>C22+C23+C24+C25</f>
        <v>1683.5700000000002</v>
      </c>
      <c r="D21" s="8"/>
    </row>
    <row r="22" spans="1:4" ht="14.25" thickBot="1">
      <c r="A22" s="3">
        <v>1</v>
      </c>
      <c r="B22" s="4" t="s">
        <v>23</v>
      </c>
      <c r="C22" s="5">
        <v>105.96</v>
      </c>
      <c r="D22" s="4"/>
    </row>
    <row r="23" spans="1:4" ht="14.25" thickBot="1">
      <c r="A23" s="3">
        <v>2</v>
      </c>
      <c r="B23" s="4" t="s">
        <v>24</v>
      </c>
      <c r="C23" s="5">
        <v>45.39</v>
      </c>
      <c r="D23" s="4"/>
    </row>
    <row r="24" spans="1:4" ht="14.25" thickBot="1">
      <c r="A24" s="3">
        <v>3</v>
      </c>
      <c r="B24" s="4" t="s">
        <v>25</v>
      </c>
      <c r="C24" s="5">
        <v>439.8</v>
      </c>
      <c r="D24" s="4"/>
    </row>
    <row r="25" spans="1:4" ht="14.25" thickBot="1">
      <c r="A25" s="3">
        <v>4</v>
      </c>
      <c r="B25" s="4" t="s">
        <v>26</v>
      </c>
      <c r="C25" s="5">
        <v>1092.42</v>
      </c>
      <c r="D25" s="4"/>
    </row>
    <row r="26" spans="1:4" ht="14.25" thickBot="1">
      <c r="A26" s="3">
        <v>5</v>
      </c>
      <c r="B26" s="4" t="s">
        <v>27</v>
      </c>
      <c r="C26" s="5"/>
      <c r="D26" s="4"/>
    </row>
    <row r="27" spans="1:4" ht="14.25" thickBot="1">
      <c r="A27" s="3">
        <v>6</v>
      </c>
      <c r="B27" s="4" t="s">
        <v>28</v>
      </c>
      <c r="C27" s="5"/>
      <c r="D27" s="4"/>
    </row>
    <row r="28" spans="1:4" ht="14.25" thickBot="1">
      <c r="A28" s="3">
        <v>7</v>
      </c>
      <c r="B28" s="4" t="s">
        <v>29</v>
      </c>
      <c r="C28" s="5"/>
      <c r="D28" s="4"/>
    </row>
    <row r="29" spans="1:4" ht="14.25" thickBot="1">
      <c r="A29" s="38"/>
      <c r="B29" s="2" t="s">
        <v>30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2" width="17.28125" style="0" bestFit="1" customWidth="1"/>
    <col min="3" max="3" width="9.00390625" style="25" customWidth="1"/>
    <col min="4" max="4" width="30.57421875" style="0" bestFit="1" customWidth="1"/>
    <col min="5" max="5" width="7.421875" style="0" bestFit="1" customWidth="1"/>
    <col min="6" max="6" width="17.28125" style="0" bestFit="1" customWidth="1"/>
    <col min="7" max="9" width="13.00390625" style="0" bestFit="1" customWidth="1"/>
  </cols>
  <sheetData>
    <row r="1" spans="1:9" ht="19.5" thickBot="1">
      <c r="A1" s="60" t="s">
        <v>197</v>
      </c>
      <c r="B1" s="60"/>
      <c r="C1" s="60"/>
      <c r="D1" s="60"/>
      <c r="E1" s="60"/>
      <c r="F1" s="60"/>
      <c r="G1" s="60"/>
      <c r="H1" s="60"/>
      <c r="I1" s="60"/>
    </row>
    <row r="2" spans="1:9" ht="15" thickBot="1">
      <c r="A2" s="61" t="s">
        <v>99</v>
      </c>
      <c r="B2" s="62"/>
      <c r="C2" s="62"/>
      <c r="D2" s="62"/>
      <c r="E2" s="62"/>
      <c r="F2" s="62"/>
      <c r="G2" s="63"/>
      <c r="H2" s="68" t="s">
        <v>0</v>
      </c>
      <c r="I2" s="69"/>
    </row>
    <row r="3" spans="1:9" ht="14.25" thickBot="1">
      <c r="A3" s="64" t="s">
        <v>40</v>
      </c>
      <c r="B3" s="64" t="s">
        <v>41</v>
      </c>
      <c r="C3" s="64" t="s">
        <v>42</v>
      </c>
      <c r="D3" s="64" t="s">
        <v>43</v>
      </c>
      <c r="E3" s="70" t="s">
        <v>44</v>
      </c>
      <c r="F3" s="80"/>
      <c r="G3" s="80"/>
      <c r="H3" s="80"/>
      <c r="I3" s="79"/>
    </row>
    <row r="4" spans="1:9" ht="14.25" thickBot="1">
      <c r="A4" s="66"/>
      <c r="B4" s="66"/>
      <c r="C4" s="66"/>
      <c r="D4" s="66"/>
      <c r="E4" s="2" t="s">
        <v>45</v>
      </c>
      <c r="F4" s="2" t="s">
        <v>6</v>
      </c>
      <c r="G4" s="2" t="s">
        <v>15</v>
      </c>
      <c r="H4" s="2" t="s">
        <v>16</v>
      </c>
      <c r="I4" s="2" t="s">
        <v>46</v>
      </c>
    </row>
    <row r="5" spans="1:9" ht="14.25" thickBot="1">
      <c r="A5" s="38"/>
      <c r="B5" s="2"/>
      <c r="C5" s="2"/>
      <c r="D5" s="40" t="s">
        <v>150</v>
      </c>
      <c r="E5" s="2">
        <f>F5</f>
        <v>151.35</v>
      </c>
      <c r="F5" s="2">
        <f>F6+F34</f>
        <v>151.35</v>
      </c>
      <c r="G5" s="2"/>
      <c r="H5" s="2"/>
      <c r="I5" s="2"/>
    </row>
    <row r="6" spans="1:9" ht="14.25" thickBot="1">
      <c r="A6" s="26"/>
      <c r="B6" s="8"/>
      <c r="C6" s="2">
        <v>1</v>
      </c>
      <c r="D6" s="2" t="s">
        <v>23</v>
      </c>
      <c r="E6" s="6">
        <f>F6</f>
        <v>105.96</v>
      </c>
      <c r="F6" s="6">
        <f>F7+F26</f>
        <v>105.96</v>
      </c>
      <c r="G6" s="6"/>
      <c r="H6" s="6"/>
      <c r="I6" s="6"/>
    </row>
    <row r="7" spans="1:9" ht="14.25" thickBot="1">
      <c r="A7" s="3"/>
      <c r="B7" s="27"/>
      <c r="C7" s="27"/>
      <c r="D7" s="4" t="s">
        <v>47</v>
      </c>
      <c r="E7" s="6">
        <f aca="true" t="shared" si="0" ref="E7:E33">F7</f>
        <v>95.00999999999999</v>
      </c>
      <c r="F7" s="5">
        <f>F8+F9+F12+F20+F24+F25</f>
        <v>95.00999999999999</v>
      </c>
      <c r="G7" s="5"/>
      <c r="H7" s="5"/>
      <c r="I7" s="5"/>
    </row>
    <row r="8" spans="1:9" ht="14.25" thickBot="1">
      <c r="A8" s="3">
        <v>2013201</v>
      </c>
      <c r="B8" s="27">
        <v>30101</v>
      </c>
      <c r="C8" s="27"/>
      <c r="D8" s="4" t="s">
        <v>48</v>
      </c>
      <c r="E8" s="6">
        <f t="shared" si="0"/>
        <v>32.11</v>
      </c>
      <c r="F8" s="5">
        <v>32.11</v>
      </c>
      <c r="G8" s="5"/>
      <c r="H8" s="5"/>
      <c r="I8" s="5"/>
    </row>
    <row r="9" spans="1:9" ht="14.25" thickBot="1">
      <c r="A9" s="3"/>
      <c r="B9" s="27"/>
      <c r="C9" s="27"/>
      <c r="D9" s="4" t="s">
        <v>49</v>
      </c>
      <c r="E9" s="6">
        <f t="shared" si="0"/>
        <v>27.77</v>
      </c>
      <c r="F9" s="5">
        <v>27.77</v>
      </c>
      <c r="G9" s="5"/>
      <c r="H9" s="5"/>
      <c r="I9" s="5"/>
    </row>
    <row r="10" spans="1:9" ht="14.25" thickBot="1">
      <c r="A10" s="3">
        <v>2013201</v>
      </c>
      <c r="B10" s="27">
        <v>30102</v>
      </c>
      <c r="C10" s="27"/>
      <c r="D10" s="4" t="s">
        <v>105</v>
      </c>
      <c r="E10" s="6">
        <f t="shared" si="0"/>
        <v>21.89</v>
      </c>
      <c r="F10" s="5">
        <v>21.89</v>
      </c>
      <c r="G10" s="5"/>
      <c r="H10" s="5"/>
      <c r="I10" s="5"/>
    </row>
    <row r="11" spans="1:9" ht="14.25" thickBot="1">
      <c r="A11" s="3">
        <v>2013201</v>
      </c>
      <c r="B11" s="27">
        <v>30102</v>
      </c>
      <c r="C11" s="27"/>
      <c r="D11" s="4" t="s">
        <v>106</v>
      </c>
      <c r="E11" s="6">
        <f t="shared" si="0"/>
        <v>5.88</v>
      </c>
      <c r="F11" s="5">
        <v>5.88</v>
      </c>
      <c r="G11" s="5"/>
      <c r="H11" s="5"/>
      <c r="I11" s="5"/>
    </row>
    <row r="12" spans="1:9" ht="14.25" thickBot="1">
      <c r="A12" s="3">
        <v>2013201</v>
      </c>
      <c r="B12" s="27">
        <v>30103</v>
      </c>
      <c r="C12" s="27"/>
      <c r="D12" s="4" t="s">
        <v>50</v>
      </c>
      <c r="E12" s="6">
        <f t="shared" si="0"/>
        <v>1.5</v>
      </c>
      <c r="F12" s="5">
        <v>1.5</v>
      </c>
      <c r="G12" s="5"/>
      <c r="H12" s="5"/>
      <c r="I12" s="5"/>
    </row>
    <row r="13" spans="1:9" ht="14.25" thickBot="1">
      <c r="A13" s="3"/>
      <c r="B13" s="27"/>
      <c r="C13" s="27"/>
      <c r="D13" s="4" t="s">
        <v>51</v>
      </c>
      <c r="E13" s="6">
        <f t="shared" si="0"/>
        <v>0</v>
      </c>
      <c r="F13" s="5"/>
      <c r="G13" s="5"/>
      <c r="H13" s="5"/>
      <c r="I13" s="5"/>
    </row>
    <row r="14" spans="1:9" ht="14.25" thickBot="1">
      <c r="A14" s="3">
        <v>2013201</v>
      </c>
      <c r="B14" s="27">
        <v>30104</v>
      </c>
      <c r="C14" s="27"/>
      <c r="D14" s="4" t="s">
        <v>52</v>
      </c>
      <c r="E14" s="6">
        <f t="shared" si="0"/>
        <v>0</v>
      </c>
      <c r="F14" s="5"/>
      <c r="G14" s="5"/>
      <c r="H14" s="5"/>
      <c r="I14" s="5"/>
    </row>
    <row r="15" spans="1:9" ht="14.25" thickBot="1">
      <c r="A15" s="3">
        <v>2100501</v>
      </c>
      <c r="B15" s="27">
        <v>30104</v>
      </c>
      <c r="C15" s="27"/>
      <c r="D15" s="4" t="s">
        <v>53</v>
      </c>
      <c r="E15" s="6">
        <f t="shared" si="0"/>
        <v>0</v>
      </c>
      <c r="F15" s="5"/>
      <c r="G15" s="5"/>
      <c r="H15" s="5"/>
      <c r="I15" s="5"/>
    </row>
    <row r="16" spans="1:9" ht="14.25" thickBot="1">
      <c r="A16" s="3">
        <v>2013201</v>
      </c>
      <c r="B16" s="27">
        <v>30104</v>
      </c>
      <c r="C16" s="27"/>
      <c r="D16" s="4" t="s">
        <v>54</v>
      </c>
      <c r="E16" s="6">
        <f t="shared" si="0"/>
        <v>0</v>
      </c>
      <c r="F16" s="5"/>
      <c r="G16" s="5"/>
      <c r="H16" s="5"/>
      <c r="I16" s="5"/>
    </row>
    <row r="17" spans="1:9" ht="14.25" thickBot="1">
      <c r="A17" s="3">
        <v>2013201</v>
      </c>
      <c r="B17" s="27">
        <v>30104</v>
      </c>
      <c r="C17" s="27"/>
      <c r="D17" s="4" t="s">
        <v>55</v>
      </c>
      <c r="E17" s="6">
        <f t="shared" si="0"/>
        <v>0</v>
      </c>
      <c r="F17" s="5"/>
      <c r="G17" s="5"/>
      <c r="H17" s="5"/>
      <c r="I17" s="5"/>
    </row>
    <row r="18" spans="1:9" ht="14.25" thickBot="1">
      <c r="A18" s="3">
        <v>2013201</v>
      </c>
      <c r="B18" s="27">
        <v>30104</v>
      </c>
      <c r="C18" s="27"/>
      <c r="D18" s="4" t="s">
        <v>56</v>
      </c>
      <c r="E18" s="6">
        <f t="shared" si="0"/>
        <v>0</v>
      </c>
      <c r="F18" s="5"/>
      <c r="G18" s="5"/>
      <c r="H18" s="5"/>
      <c r="I18" s="5"/>
    </row>
    <row r="19" spans="1:9" ht="14.25" thickBot="1">
      <c r="A19" s="3">
        <v>2013201</v>
      </c>
      <c r="B19" s="27">
        <v>30104</v>
      </c>
      <c r="C19" s="27"/>
      <c r="D19" s="4" t="s">
        <v>57</v>
      </c>
      <c r="E19" s="6">
        <f t="shared" si="0"/>
        <v>0</v>
      </c>
      <c r="F19" s="5"/>
      <c r="G19" s="5"/>
      <c r="H19" s="5"/>
      <c r="I19" s="5"/>
    </row>
    <row r="20" spans="1:9" ht="14.25" thickBot="1">
      <c r="A20" s="3"/>
      <c r="B20" s="27"/>
      <c r="C20" s="27"/>
      <c r="D20" s="4" t="s">
        <v>58</v>
      </c>
      <c r="E20" s="6">
        <f t="shared" si="0"/>
        <v>26.61</v>
      </c>
      <c r="F20" s="5">
        <v>26.61</v>
      </c>
      <c r="G20" s="5"/>
      <c r="H20" s="5"/>
      <c r="I20" s="5"/>
    </row>
    <row r="21" spans="1:9" ht="14.25" thickBot="1">
      <c r="A21" s="3">
        <v>2013201</v>
      </c>
      <c r="B21" s="27">
        <v>30107</v>
      </c>
      <c r="C21" s="27"/>
      <c r="D21" s="4" t="s">
        <v>59</v>
      </c>
      <c r="E21" s="6">
        <f t="shared" si="0"/>
        <v>0</v>
      </c>
      <c r="F21" s="5"/>
      <c r="G21" s="5"/>
      <c r="H21" s="5"/>
      <c r="I21" s="5"/>
    </row>
    <row r="22" spans="1:9" ht="14.25" thickBot="1">
      <c r="A22" s="3">
        <v>2013201</v>
      </c>
      <c r="B22" s="27">
        <v>30107</v>
      </c>
      <c r="C22" s="27"/>
      <c r="D22" s="4" t="s">
        <v>60</v>
      </c>
      <c r="E22" s="6">
        <f t="shared" si="0"/>
        <v>0</v>
      </c>
      <c r="F22" s="5"/>
      <c r="G22" s="5"/>
      <c r="H22" s="5"/>
      <c r="I22" s="5"/>
    </row>
    <row r="23" spans="1:9" ht="14.25" thickBot="1">
      <c r="A23" s="3">
        <v>2013201</v>
      </c>
      <c r="B23" s="27">
        <v>30199</v>
      </c>
      <c r="C23" s="27"/>
      <c r="D23" s="4" t="s">
        <v>61</v>
      </c>
      <c r="E23" s="6">
        <f t="shared" si="0"/>
        <v>0</v>
      </c>
      <c r="F23" s="5"/>
      <c r="G23" s="5"/>
      <c r="H23" s="5"/>
      <c r="I23" s="5"/>
    </row>
    <row r="24" spans="1:9" ht="14.25" thickBot="1">
      <c r="A24" s="3">
        <v>2013201</v>
      </c>
      <c r="B24" s="27">
        <v>30199</v>
      </c>
      <c r="C24" s="27"/>
      <c r="D24" s="4" t="s">
        <v>62</v>
      </c>
      <c r="E24" s="6">
        <f t="shared" si="0"/>
        <v>7</v>
      </c>
      <c r="F24" s="5">
        <v>7</v>
      </c>
      <c r="G24" s="5"/>
      <c r="H24" s="5"/>
      <c r="I24" s="5"/>
    </row>
    <row r="25" spans="1:9" ht="14.25" thickBot="1">
      <c r="A25" s="3">
        <v>2013201</v>
      </c>
      <c r="B25" s="27">
        <v>30199</v>
      </c>
      <c r="C25" s="27"/>
      <c r="D25" s="4" t="s">
        <v>63</v>
      </c>
      <c r="E25" s="6">
        <f t="shared" si="0"/>
        <v>0.02</v>
      </c>
      <c r="F25" s="5">
        <v>0.02</v>
      </c>
      <c r="G25" s="5"/>
      <c r="H25" s="5"/>
      <c r="I25" s="5"/>
    </row>
    <row r="26" spans="1:9" ht="14.25" thickBot="1">
      <c r="A26" s="3"/>
      <c r="B26" s="27"/>
      <c r="C26" s="27"/>
      <c r="D26" s="4" t="s">
        <v>64</v>
      </c>
      <c r="E26" s="6">
        <f t="shared" si="0"/>
        <v>10.95</v>
      </c>
      <c r="F26" s="5">
        <f>F31+F32+F33</f>
        <v>10.95</v>
      </c>
      <c r="G26" s="5"/>
      <c r="H26" s="5"/>
      <c r="I26" s="5"/>
    </row>
    <row r="27" spans="1:9" ht="14.25" thickBot="1">
      <c r="A27" s="3">
        <v>2013201</v>
      </c>
      <c r="B27" s="27">
        <v>30301</v>
      </c>
      <c r="C27" s="27"/>
      <c r="D27" s="4" t="s">
        <v>65</v>
      </c>
      <c r="E27" s="6">
        <f t="shared" si="0"/>
        <v>0</v>
      </c>
      <c r="F27" s="5"/>
      <c r="G27" s="5"/>
      <c r="H27" s="5"/>
      <c r="I27" s="5"/>
    </row>
    <row r="28" spans="1:9" ht="14.25" thickBot="1">
      <c r="A28" s="3">
        <v>2013201</v>
      </c>
      <c r="B28" s="27">
        <v>30302</v>
      </c>
      <c r="C28" s="27"/>
      <c r="D28" s="4" t="s">
        <v>66</v>
      </c>
      <c r="E28" s="6">
        <f t="shared" si="0"/>
        <v>0</v>
      </c>
      <c r="F28" s="5"/>
      <c r="G28" s="5"/>
      <c r="H28" s="5"/>
      <c r="I28" s="5"/>
    </row>
    <row r="29" spans="1:9" ht="14.25" thickBot="1">
      <c r="A29" s="3">
        <v>2013201</v>
      </c>
      <c r="B29" s="27">
        <v>30305</v>
      </c>
      <c r="C29" s="27"/>
      <c r="D29" s="4" t="s">
        <v>67</v>
      </c>
      <c r="E29" s="6">
        <f t="shared" si="0"/>
        <v>0</v>
      </c>
      <c r="F29" s="5"/>
      <c r="G29" s="5"/>
      <c r="H29" s="5"/>
      <c r="I29" s="5"/>
    </row>
    <row r="30" spans="1:9" ht="14.25" thickBot="1">
      <c r="A30" s="3">
        <v>2100503</v>
      </c>
      <c r="B30" s="27">
        <v>30307</v>
      </c>
      <c r="C30" s="27"/>
      <c r="D30" s="4" t="s">
        <v>68</v>
      </c>
      <c r="E30" s="6">
        <f t="shared" si="0"/>
        <v>0</v>
      </c>
      <c r="F30" s="5"/>
      <c r="G30" s="5"/>
      <c r="H30" s="5"/>
      <c r="I30" s="5"/>
    </row>
    <row r="31" spans="1:9" ht="14.25" thickBot="1">
      <c r="A31" s="3">
        <v>2013201</v>
      </c>
      <c r="B31" s="27">
        <v>30309</v>
      </c>
      <c r="C31" s="27"/>
      <c r="D31" s="4" t="s">
        <v>69</v>
      </c>
      <c r="E31" s="6">
        <f t="shared" si="0"/>
        <v>0.04</v>
      </c>
      <c r="F31" s="5">
        <v>0.04</v>
      </c>
      <c r="G31" s="5"/>
      <c r="H31" s="5"/>
      <c r="I31" s="5"/>
    </row>
    <row r="32" spans="1:9" ht="14.25" thickBot="1">
      <c r="A32" s="3">
        <v>2210201</v>
      </c>
      <c r="B32" s="27">
        <v>30311</v>
      </c>
      <c r="C32" s="27"/>
      <c r="D32" s="4" t="s">
        <v>70</v>
      </c>
      <c r="E32" s="6">
        <f t="shared" si="0"/>
        <v>7.55</v>
      </c>
      <c r="F32" s="5">
        <v>7.55</v>
      </c>
      <c r="G32" s="5"/>
      <c r="H32" s="5"/>
      <c r="I32" s="5"/>
    </row>
    <row r="33" spans="1:9" ht="14.25" thickBot="1">
      <c r="A33" s="3">
        <v>2013201</v>
      </c>
      <c r="B33" s="27">
        <v>30399</v>
      </c>
      <c r="C33" s="27"/>
      <c r="D33" s="4" t="s">
        <v>71</v>
      </c>
      <c r="E33" s="6">
        <f t="shared" si="0"/>
        <v>3.36</v>
      </c>
      <c r="F33" s="5">
        <v>3.36</v>
      </c>
      <c r="G33" s="5"/>
      <c r="H33" s="5"/>
      <c r="I33" s="5"/>
    </row>
    <row r="34" spans="1:9" ht="14.25" thickBot="1">
      <c r="A34" s="26"/>
      <c r="B34" s="8"/>
      <c r="C34" s="2">
        <v>2</v>
      </c>
      <c r="D34" s="2" t="s">
        <v>24</v>
      </c>
      <c r="E34" s="6">
        <f>F34</f>
        <v>45.39</v>
      </c>
      <c r="F34" s="6">
        <f>F35+F55+F60</f>
        <v>45.39</v>
      </c>
      <c r="G34" s="6"/>
      <c r="H34" s="6"/>
      <c r="I34" s="6"/>
    </row>
    <row r="35" spans="1:9" ht="14.25" thickBot="1">
      <c r="A35" s="3"/>
      <c r="B35" s="27"/>
      <c r="C35" s="27"/>
      <c r="D35" s="4" t="s">
        <v>122</v>
      </c>
      <c r="E35" s="6">
        <f>F35</f>
        <v>19.8</v>
      </c>
      <c r="F35" s="5">
        <f>F36+F44</f>
        <v>19.8</v>
      </c>
      <c r="G35" s="5"/>
      <c r="H35" s="5"/>
      <c r="I35" s="5"/>
    </row>
    <row r="36" spans="1:9" ht="14.25" thickBot="1">
      <c r="A36" s="3"/>
      <c r="B36" s="27"/>
      <c r="C36" s="27"/>
      <c r="D36" s="4" t="s">
        <v>125</v>
      </c>
      <c r="E36" s="6">
        <v>7</v>
      </c>
      <c r="F36" s="5">
        <v>7</v>
      </c>
      <c r="G36" s="5"/>
      <c r="H36" s="5"/>
      <c r="I36" s="5"/>
    </row>
    <row r="37" spans="1:9" ht="14.25" thickBot="1">
      <c r="A37" s="3"/>
      <c r="B37" s="27">
        <v>30201</v>
      </c>
      <c r="C37" s="27"/>
      <c r="D37" s="4" t="s">
        <v>72</v>
      </c>
      <c r="E37" s="6">
        <f aca="true" t="shared" si="1" ref="E37:E48">F37</f>
        <v>1.54</v>
      </c>
      <c r="F37" s="5">
        <v>1.54</v>
      </c>
      <c r="G37" s="5"/>
      <c r="H37" s="5"/>
      <c r="I37" s="5"/>
    </row>
    <row r="38" spans="1:9" ht="14.25" thickBot="1">
      <c r="A38" s="3">
        <v>2013201</v>
      </c>
      <c r="B38" s="27">
        <v>30202</v>
      </c>
      <c r="C38" s="27"/>
      <c r="D38" s="4" t="s">
        <v>73</v>
      </c>
      <c r="E38" s="6">
        <f t="shared" si="1"/>
        <v>0.14</v>
      </c>
      <c r="F38" s="5">
        <v>0.14</v>
      </c>
      <c r="G38" s="5"/>
      <c r="H38" s="5"/>
      <c r="I38" s="5"/>
    </row>
    <row r="39" spans="1:9" ht="14.25" thickBot="1">
      <c r="A39" s="3">
        <v>2013201</v>
      </c>
      <c r="B39" s="27">
        <v>30205</v>
      </c>
      <c r="C39" s="27"/>
      <c r="D39" s="4" t="s">
        <v>74</v>
      </c>
      <c r="E39" s="6">
        <f t="shared" si="1"/>
        <v>0.42</v>
      </c>
      <c r="F39" s="5">
        <v>0.42</v>
      </c>
      <c r="G39" s="5"/>
      <c r="H39" s="5"/>
      <c r="I39" s="5"/>
    </row>
    <row r="40" spans="1:9" ht="14.25" thickBot="1">
      <c r="A40" s="3">
        <v>2013201</v>
      </c>
      <c r="B40" s="27">
        <v>30206</v>
      </c>
      <c r="C40" s="27"/>
      <c r="D40" s="4" t="s">
        <v>75</v>
      </c>
      <c r="E40" s="6">
        <f t="shared" si="1"/>
        <v>1.12</v>
      </c>
      <c r="F40" s="5">
        <v>1.12</v>
      </c>
      <c r="G40" s="5"/>
      <c r="H40" s="5"/>
      <c r="I40" s="5"/>
    </row>
    <row r="41" spans="1:9" ht="14.25" thickBot="1">
      <c r="A41" s="3">
        <v>2013201</v>
      </c>
      <c r="B41" s="27">
        <v>30207</v>
      </c>
      <c r="C41" s="27"/>
      <c r="D41" s="4" t="s">
        <v>76</v>
      </c>
      <c r="E41" s="6">
        <f t="shared" si="1"/>
        <v>1.26</v>
      </c>
      <c r="F41" s="5">
        <v>1.26</v>
      </c>
      <c r="G41" s="5"/>
      <c r="H41" s="5"/>
      <c r="I41" s="5"/>
    </row>
    <row r="42" spans="1:9" ht="14.25" thickBot="1">
      <c r="A42" s="3">
        <v>2013201</v>
      </c>
      <c r="B42" s="27">
        <v>30211</v>
      </c>
      <c r="C42" s="27"/>
      <c r="D42" s="4" t="s">
        <v>123</v>
      </c>
      <c r="E42" s="6">
        <v>2.38</v>
      </c>
      <c r="F42" s="5">
        <v>2.38</v>
      </c>
      <c r="G42" s="5"/>
      <c r="H42" s="5"/>
      <c r="I42" s="5"/>
    </row>
    <row r="43" spans="1:9" ht="14.25" thickBot="1">
      <c r="A43" s="3"/>
      <c r="B43" s="27">
        <v>30213</v>
      </c>
      <c r="C43" s="27"/>
      <c r="D43" s="4" t="s">
        <v>124</v>
      </c>
      <c r="E43" s="6">
        <v>0.14</v>
      </c>
      <c r="F43" s="5">
        <v>0.14</v>
      </c>
      <c r="G43" s="5"/>
      <c r="H43" s="5"/>
      <c r="I43" s="5"/>
    </row>
    <row r="44" spans="1:9" ht="26.25" thickBot="1">
      <c r="A44" s="3"/>
      <c r="B44" s="27"/>
      <c r="C44" s="27"/>
      <c r="D44" s="4" t="s">
        <v>126</v>
      </c>
      <c r="E44" s="6">
        <v>12.8</v>
      </c>
      <c r="F44" s="5">
        <v>12.8</v>
      </c>
      <c r="G44" s="5"/>
      <c r="H44" s="5"/>
      <c r="I44" s="5"/>
    </row>
    <row r="45" spans="1:9" ht="14.25" thickBot="1">
      <c r="A45" s="3"/>
      <c r="B45" s="27"/>
      <c r="C45" s="27"/>
      <c r="D45" s="4" t="s">
        <v>127</v>
      </c>
      <c r="E45" s="6">
        <v>7.5</v>
      </c>
      <c r="F45" s="5">
        <v>7.5</v>
      </c>
      <c r="G45" s="5"/>
      <c r="H45" s="5"/>
      <c r="I45" s="5"/>
    </row>
    <row r="46" spans="1:9" ht="14.25" thickBot="1">
      <c r="A46" s="3">
        <v>2013201</v>
      </c>
      <c r="B46" s="27">
        <v>30208</v>
      </c>
      <c r="C46" s="27"/>
      <c r="D46" s="4" t="s">
        <v>128</v>
      </c>
      <c r="E46" s="6"/>
      <c r="F46" s="5"/>
      <c r="G46" s="5"/>
      <c r="H46" s="5"/>
      <c r="I46" s="5"/>
    </row>
    <row r="47" spans="1:9" ht="14.25" thickBot="1">
      <c r="A47" s="3">
        <v>2013201</v>
      </c>
      <c r="B47" s="27">
        <v>30208</v>
      </c>
      <c r="C47" s="27"/>
      <c r="D47" s="4" t="s">
        <v>129</v>
      </c>
      <c r="E47" s="6">
        <v>7.5</v>
      </c>
      <c r="F47" s="5">
        <v>7.5</v>
      </c>
      <c r="G47" s="5"/>
      <c r="H47" s="5"/>
      <c r="I47" s="5"/>
    </row>
    <row r="48" spans="1:9" ht="14.25" thickBot="1">
      <c r="A48" s="3">
        <v>2013201</v>
      </c>
      <c r="B48" s="27"/>
      <c r="C48" s="27"/>
      <c r="D48" s="39" t="s">
        <v>145</v>
      </c>
      <c r="E48" s="6">
        <f t="shared" si="1"/>
        <v>5</v>
      </c>
      <c r="F48" s="5">
        <v>5</v>
      </c>
      <c r="G48" s="5"/>
      <c r="H48" s="5"/>
      <c r="I48" s="5"/>
    </row>
    <row r="49" spans="1:9" ht="14.25" thickBot="1">
      <c r="A49" s="3"/>
      <c r="B49" s="27">
        <v>30231</v>
      </c>
      <c r="C49" s="27"/>
      <c r="D49" s="39" t="s">
        <v>146</v>
      </c>
      <c r="E49" s="6">
        <v>5</v>
      </c>
      <c r="F49" s="5">
        <v>5</v>
      </c>
      <c r="G49" s="5"/>
      <c r="H49" s="5"/>
      <c r="I49" s="5"/>
    </row>
    <row r="50" spans="1:9" ht="14.25" thickBot="1">
      <c r="A50" s="3"/>
      <c r="B50" s="27">
        <v>30231</v>
      </c>
      <c r="C50" s="27"/>
      <c r="D50" s="39" t="s">
        <v>147</v>
      </c>
      <c r="E50" s="6"/>
      <c r="F50" s="5"/>
      <c r="G50" s="5"/>
      <c r="H50" s="5"/>
      <c r="I50" s="5"/>
    </row>
    <row r="51" spans="1:9" ht="14.25" thickBot="1">
      <c r="A51" s="3"/>
      <c r="B51" s="27"/>
      <c r="C51" s="27"/>
      <c r="D51" s="4" t="s">
        <v>130</v>
      </c>
      <c r="E51" s="6">
        <v>0.3</v>
      </c>
      <c r="F51" s="5">
        <v>0.3</v>
      </c>
      <c r="G51" s="5"/>
      <c r="H51" s="5"/>
      <c r="I51" s="5"/>
    </row>
    <row r="52" spans="1:9" ht="14.25" thickBot="1">
      <c r="A52" s="3">
        <v>2013201</v>
      </c>
      <c r="B52" s="27">
        <v>30299</v>
      </c>
      <c r="C52" s="27"/>
      <c r="D52" s="4" t="s">
        <v>131</v>
      </c>
      <c r="E52" s="6"/>
      <c r="F52" s="5"/>
      <c r="G52" s="5"/>
      <c r="H52" s="5"/>
      <c r="I52" s="5"/>
    </row>
    <row r="53" spans="1:9" ht="14.25" thickBot="1">
      <c r="A53" s="3">
        <v>2013201</v>
      </c>
      <c r="B53" s="27">
        <v>30299</v>
      </c>
      <c r="C53" s="27"/>
      <c r="D53" s="4" t="s">
        <v>132</v>
      </c>
      <c r="E53" s="6"/>
      <c r="F53" s="5"/>
      <c r="G53" s="5"/>
      <c r="H53" s="5"/>
      <c r="I53" s="5"/>
    </row>
    <row r="54" spans="1:9" ht="14.25" thickBot="1">
      <c r="A54" s="3">
        <v>2013201</v>
      </c>
      <c r="B54" s="27">
        <v>30207</v>
      </c>
      <c r="C54" s="27"/>
      <c r="D54" s="4" t="s">
        <v>133</v>
      </c>
      <c r="E54" s="6">
        <v>0.3</v>
      </c>
      <c r="F54" s="5">
        <v>0.3</v>
      </c>
      <c r="G54" s="5"/>
      <c r="H54" s="5"/>
      <c r="I54" s="5"/>
    </row>
    <row r="55" spans="1:9" ht="14.25" thickBot="1">
      <c r="A55" s="3"/>
      <c r="B55" s="27"/>
      <c r="C55" s="27"/>
      <c r="D55" s="39" t="s">
        <v>148</v>
      </c>
      <c r="E55" s="6">
        <v>3.27</v>
      </c>
      <c r="F55" s="5">
        <v>3.27</v>
      </c>
      <c r="G55" s="5"/>
      <c r="H55" s="5"/>
      <c r="I55" s="5"/>
    </row>
    <row r="56" spans="1:9" ht="14.25" thickBot="1">
      <c r="A56" s="3">
        <v>2013201</v>
      </c>
      <c r="B56" s="27">
        <v>30216</v>
      </c>
      <c r="C56" s="27"/>
      <c r="D56" s="4" t="s">
        <v>134</v>
      </c>
      <c r="E56" s="6">
        <v>0.48</v>
      </c>
      <c r="F56" s="5">
        <v>0.48</v>
      </c>
      <c r="G56" s="5"/>
      <c r="H56" s="5"/>
      <c r="I56" s="5"/>
    </row>
    <row r="57" spans="1:9" ht="14.25" thickBot="1">
      <c r="A57" s="3">
        <v>2013201</v>
      </c>
      <c r="B57" s="27">
        <v>30217</v>
      </c>
      <c r="C57" s="27"/>
      <c r="D57" s="4" t="s">
        <v>135</v>
      </c>
      <c r="E57" s="6">
        <v>0.38</v>
      </c>
      <c r="F57" s="5">
        <v>0.38</v>
      </c>
      <c r="G57" s="5"/>
      <c r="H57" s="5"/>
      <c r="I57" s="5"/>
    </row>
    <row r="58" spans="1:9" ht="14.25" thickBot="1">
      <c r="A58" s="3">
        <v>2013201</v>
      </c>
      <c r="B58" s="27">
        <v>30228</v>
      </c>
      <c r="C58" s="27"/>
      <c r="D58" s="4" t="s">
        <v>136</v>
      </c>
      <c r="E58" s="6">
        <v>1.61</v>
      </c>
      <c r="F58" s="5">
        <v>1.61</v>
      </c>
      <c r="G58" s="5"/>
      <c r="H58" s="5"/>
      <c r="I58" s="5"/>
    </row>
    <row r="59" spans="1:9" ht="14.25" thickBot="1">
      <c r="A59" s="3">
        <v>2013201</v>
      </c>
      <c r="B59" s="27">
        <v>30229</v>
      </c>
      <c r="C59" s="27"/>
      <c r="D59" s="4" t="s">
        <v>137</v>
      </c>
      <c r="E59" s="6">
        <v>0.8</v>
      </c>
      <c r="F59" s="5">
        <v>0.8</v>
      </c>
      <c r="G59" s="5"/>
      <c r="H59" s="5"/>
      <c r="I59" s="5"/>
    </row>
    <row r="60" spans="1:9" ht="14.25" thickBot="1">
      <c r="A60" s="3"/>
      <c r="B60" s="27"/>
      <c r="C60" s="27"/>
      <c r="D60" s="4" t="s">
        <v>138</v>
      </c>
      <c r="E60" s="6">
        <v>22.32</v>
      </c>
      <c r="F60" s="5">
        <v>22.32</v>
      </c>
      <c r="G60" s="5"/>
      <c r="H60" s="5"/>
      <c r="I60" s="5"/>
    </row>
    <row r="61" spans="1:9" ht="14.25" thickBot="1">
      <c r="A61" s="3">
        <v>2013201</v>
      </c>
      <c r="B61" s="27">
        <v>30214</v>
      </c>
      <c r="C61" s="27"/>
      <c r="D61" s="4" t="s">
        <v>139</v>
      </c>
      <c r="E61" s="6">
        <v>22.32</v>
      </c>
      <c r="F61" s="5">
        <v>22.32</v>
      </c>
      <c r="G61" s="5"/>
      <c r="H61" s="5"/>
      <c r="I61" s="5"/>
    </row>
    <row r="62" spans="1:9" ht="14.25" thickBot="1">
      <c r="A62" s="3">
        <v>2013201</v>
      </c>
      <c r="B62" s="27">
        <v>30213</v>
      </c>
      <c r="C62" s="27"/>
      <c r="D62" s="4" t="s">
        <v>140</v>
      </c>
      <c r="E62" s="6"/>
      <c r="F62" s="5"/>
      <c r="G62" s="5"/>
      <c r="H62" s="5"/>
      <c r="I62" s="5"/>
    </row>
    <row r="63" spans="1:9" ht="14.25" thickBot="1">
      <c r="A63" s="3">
        <v>2013201</v>
      </c>
      <c r="B63" s="27">
        <v>30299</v>
      </c>
      <c r="C63" s="27"/>
      <c r="D63" s="4" t="s">
        <v>141</v>
      </c>
      <c r="E63" s="6"/>
      <c r="F63" s="5"/>
      <c r="G63" s="5"/>
      <c r="H63" s="5"/>
      <c r="I63" s="5"/>
    </row>
    <row r="64" spans="1:9" ht="14.25" thickBot="1">
      <c r="A64" s="3">
        <v>2013201</v>
      </c>
      <c r="B64" s="27">
        <v>30299</v>
      </c>
      <c r="C64" s="27"/>
      <c r="D64" s="4" t="s">
        <v>142</v>
      </c>
      <c r="E64" s="6"/>
      <c r="F64" s="5"/>
      <c r="G64" s="5"/>
      <c r="H64" s="5"/>
      <c r="I64" s="5"/>
    </row>
    <row r="65" spans="1:9" ht="14.25" thickBot="1">
      <c r="A65" s="3">
        <v>2013201</v>
      </c>
      <c r="B65" s="27">
        <v>30226</v>
      </c>
      <c r="C65" s="27"/>
      <c r="D65" s="4" t="s">
        <v>143</v>
      </c>
      <c r="E65" s="6"/>
      <c r="F65" s="5"/>
      <c r="G65" s="5"/>
      <c r="H65" s="5"/>
      <c r="I65" s="5"/>
    </row>
    <row r="66" spans="1:9" ht="14.25" thickBot="1">
      <c r="A66" s="3">
        <v>2013201</v>
      </c>
      <c r="B66" s="27">
        <v>30299</v>
      </c>
      <c r="C66" s="27"/>
      <c r="D66" s="4" t="s">
        <v>144</v>
      </c>
      <c r="E66" s="6"/>
      <c r="F66" s="5"/>
      <c r="G66" s="5"/>
      <c r="H66" s="5"/>
      <c r="I66" s="5"/>
    </row>
    <row r="67" spans="1:9" ht="14.25" thickBot="1">
      <c r="A67" s="3"/>
      <c r="B67" s="27">
        <v>30201</v>
      </c>
      <c r="C67" s="27"/>
      <c r="D67" s="39" t="s">
        <v>149</v>
      </c>
      <c r="E67" s="6"/>
      <c r="F67" s="5"/>
      <c r="G67" s="5"/>
      <c r="H67" s="5"/>
      <c r="I67" s="5"/>
    </row>
    <row r="68" spans="1:9" ht="14.25" thickBot="1">
      <c r="A68" s="3"/>
      <c r="B68" s="27"/>
      <c r="C68" s="27"/>
      <c r="D68" s="4"/>
      <c r="E68" s="6"/>
      <c r="F68" s="5"/>
      <c r="G68" s="5"/>
      <c r="H68" s="5"/>
      <c r="I68" s="5"/>
    </row>
    <row r="69" spans="1:9" ht="14.25" thickBot="1">
      <c r="A69" s="3"/>
      <c r="B69" s="27"/>
      <c r="C69" s="27"/>
      <c r="D69" s="4"/>
      <c r="E69" s="6"/>
      <c r="F69" s="5"/>
      <c r="G69" s="5"/>
      <c r="H69" s="5"/>
      <c r="I69" s="5"/>
    </row>
  </sheetData>
  <sheetProtection/>
  <mergeCells count="8">
    <mergeCell ref="A1:I1"/>
    <mergeCell ref="A2:G2"/>
    <mergeCell ref="H2:I2"/>
    <mergeCell ref="A3:A4"/>
    <mergeCell ref="B3:B4"/>
    <mergeCell ref="C3:C4"/>
    <mergeCell ref="D3:D4"/>
    <mergeCell ref="E3:I3"/>
  </mergeCells>
  <printOptions horizontalCentered="1"/>
  <pageMargins left="0.71" right="0.71" top="0.75" bottom="0.75" header="0.31" footer="0.31"/>
  <pageSetup fitToHeight="2" horizontalDpi="600" verticalDpi="600" orientation="landscape" paperSize="9" scale="90" r:id="rId1"/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7.421875" style="25" customWidth="1"/>
    <col min="2" max="2" width="33.421875" style="0" customWidth="1"/>
    <col min="3" max="3" width="9.8515625" style="45" customWidth="1"/>
    <col min="4" max="4" width="11.140625" style="45" customWidth="1"/>
    <col min="5" max="5" width="19.421875" style="0" customWidth="1"/>
    <col min="9" max="9" width="14.57421875" style="0" customWidth="1"/>
    <col min="10" max="10" width="14.8515625" style="0" customWidth="1"/>
  </cols>
  <sheetData>
    <row r="1" spans="1:10" ht="44.25" customHeight="1">
      <c r="A1" s="82" t="s">
        <v>189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3.5">
      <c r="A2" s="81" t="s">
        <v>152</v>
      </c>
      <c r="B2" s="81" t="s">
        <v>153</v>
      </c>
      <c r="C2" s="85" t="s">
        <v>154</v>
      </c>
      <c r="D2" s="85" t="s">
        <v>155</v>
      </c>
      <c r="E2" s="85" t="s">
        <v>156</v>
      </c>
      <c r="F2" s="81" t="s">
        <v>157</v>
      </c>
      <c r="G2" s="81" t="s">
        <v>158</v>
      </c>
      <c r="H2" s="83" t="s">
        <v>188</v>
      </c>
      <c r="I2" s="84"/>
      <c r="J2" s="81" t="s">
        <v>187</v>
      </c>
    </row>
    <row r="3" spans="1:11" ht="44.25" customHeight="1">
      <c r="A3" s="81"/>
      <c r="B3" s="81"/>
      <c r="C3" s="85"/>
      <c r="D3" s="85"/>
      <c r="E3" s="85"/>
      <c r="F3" s="81"/>
      <c r="G3" s="81"/>
      <c r="H3" s="43" t="s">
        <v>159</v>
      </c>
      <c r="I3" s="43" t="s">
        <v>160</v>
      </c>
      <c r="J3" s="81"/>
      <c r="K3" s="42"/>
    </row>
    <row r="4" spans="1:10" ht="13.5">
      <c r="A4" s="47">
        <v>1</v>
      </c>
      <c r="B4" s="44" t="s">
        <v>157</v>
      </c>
      <c r="C4" s="46"/>
      <c r="D4" s="46"/>
      <c r="E4" s="35"/>
      <c r="F4" s="35">
        <v>1532.22</v>
      </c>
      <c r="G4" s="35">
        <v>419.8</v>
      </c>
      <c r="H4" s="35"/>
      <c r="I4" s="35">
        <v>419.8</v>
      </c>
      <c r="J4" s="35">
        <v>1112.42</v>
      </c>
    </row>
    <row r="5" spans="1:10" ht="13.5">
      <c r="A5" s="47">
        <v>2</v>
      </c>
      <c r="B5" s="44" t="s">
        <v>162</v>
      </c>
      <c r="C5" s="46">
        <v>2120303</v>
      </c>
      <c r="D5" s="46">
        <v>310</v>
      </c>
      <c r="E5" s="44" t="s">
        <v>181</v>
      </c>
      <c r="F5" s="44">
        <v>34.66</v>
      </c>
      <c r="G5" s="44">
        <v>34.66</v>
      </c>
      <c r="H5" s="35"/>
      <c r="I5" s="35">
        <v>34.66</v>
      </c>
      <c r="J5" s="35"/>
    </row>
    <row r="6" spans="1:10" ht="13.5">
      <c r="A6" s="47">
        <v>3</v>
      </c>
      <c r="B6" s="44" t="s">
        <v>163</v>
      </c>
      <c r="C6" s="46">
        <v>2120901</v>
      </c>
      <c r="D6" s="46">
        <v>302</v>
      </c>
      <c r="E6" s="44" t="s">
        <v>182</v>
      </c>
      <c r="F6" s="44">
        <v>20</v>
      </c>
      <c r="G6" s="35"/>
      <c r="H6" s="35"/>
      <c r="I6" s="35"/>
      <c r="J6" s="35">
        <v>20</v>
      </c>
    </row>
    <row r="7" spans="1:10" ht="13.5">
      <c r="A7" s="47">
        <v>4</v>
      </c>
      <c r="B7" s="44" t="s">
        <v>164</v>
      </c>
      <c r="C7" s="46">
        <v>2120303</v>
      </c>
      <c r="D7" s="46">
        <v>310</v>
      </c>
      <c r="E7" s="44" t="s">
        <v>181</v>
      </c>
      <c r="F7" s="44">
        <v>7</v>
      </c>
      <c r="G7" s="44">
        <v>7</v>
      </c>
      <c r="H7" s="35"/>
      <c r="I7" s="35">
        <v>7</v>
      </c>
      <c r="J7" s="35"/>
    </row>
    <row r="8" spans="1:10" ht="13.5">
      <c r="A8" s="47">
        <v>5</v>
      </c>
      <c r="B8" s="44" t="s">
        <v>166</v>
      </c>
      <c r="C8" s="46">
        <v>2120303</v>
      </c>
      <c r="D8" s="46">
        <v>310</v>
      </c>
      <c r="E8" s="44" t="s">
        <v>181</v>
      </c>
      <c r="F8" s="44">
        <v>15</v>
      </c>
      <c r="G8" s="44">
        <v>15</v>
      </c>
      <c r="H8" s="35"/>
      <c r="I8" s="35">
        <v>15</v>
      </c>
      <c r="J8" s="35"/>
    </row>
    <row r="9" spans="1:10" ht="13.5">
      <c r="A9" s="47">
        <v>6</v>
      </c>
      <c r="B9" s="44" t="s">
        <v>167</v>
      </c>
      <c r="C9" s="46">
        <v>2120303</v>
      </c>
      <c r="D9" s="46">
        <v>302</v>
      </c>
      <c r="E9" s="44" t="s">
        <v>183</v>
      </c>
      <c r="F9" s="44">
        <v>29.14</v>
      </c>
      <c r="G9" s="44">
        <v>29.14</v>
      </c>
      <c r="H9" s="35"/>
      <c r="I9" s="35">
        <v>29.14</v>
      </c>
      <c r="J9" s="35"/>
    </row>
    <row r="10" spans="1:10" ht="13.5">
      <c r="A10" s="47">
        <v>7</v>
      </c>
      <c r="B10" s="44" t="s">
        <v>168</v>
      </c>
      <c r="C10" s="46">
        <v>2120802</v>
      </c>
      <c r="D10" s="46">
        <v>310</v>
      </c>
      <c r="E10" s="44" t="s">
        <v>184</v>
      </c>
      <c r="F10" s="44">
        <v>257.42</v>
      </c>
      <c r="G10" s="35"/>
      <c r="H10" s="35"/>
      <c r="I10" s="35"/>
      <c r="J10" s="35">
        <v>257.42</v>
      </c>
    </row>
    <row r="11" spans="1:10" ht="13.5">
      <c r="A11" s="47">
        <v>8</v>
      </c>
      <c r="B11" s="44" t="s">
        <v>170</v>
      </c>
      <c r="C11" s="46">
        <v>2020501</v>
      </c>
      <c r="D11" s="46">
        <v>310</v>
      </c>
      <c r="E11" s="44" t="s">
        <v>181</v>
      </c>
      <c r="F11" s="44">
        <v>128</v>
      </c>
      <c r="G11" s="44">
        <v>128</v>
      </c>
      <c r="H11" s="35"/>
      <c r="I11" s="35">
        <v>128</v>
      </c>
      <c r="J11" s="35"/>
    </row>
    <row r="12" spans="1:10" ht="13.5">
      <c r="A12" s="47">
        <v>9</v>
      </c>
      <c r="B12" s="44" t="s">
        <v>172</v>
      </c>
      <c r="C12" s="46">
        <v>2120501</v>
      </c>
      <c r="D12" s="46">
        <v>302</v>
      </c>
      <c r="E12" s="44" t="s">
        <v>183</v>
      </c>
      <c r="F12" s="44">
        <v>32</v>
      </c>
      <c r="G12" s="44">
        <v>32</v>
      </c>
      <c r="H12" s="35"/>
      <c r="I12" s="35">
        <v>32</v>
      </c>
      <c r="J12" s="35"/>
    </row>
    <row r="13" spans="1:10" ht="13.5">
      <c r="A13" s="47">
        <v>10</v>
      </c>
      <c r="B13" s="44" t="s">
        <v>173</v>
      </c>
      <c r="C13" s="46">
        <v>2120501</v>
      </c>
      <c r="D13" s="46">
        <v>302</v>
      </c>
      <c r="E13" s="44" t="s">
        <v>183</v>
      </c>
      <c r="F13" s="44">
        <v>24</v>
      </c>
      <c r="G13" s="44">
        <v>24</v>
      </c>
      <c r="H13" s="35"/>
      <c r="I13" s="35">
        <v>24</v>
      </c>
      <c r="J13" s="35"/>
    </row>
    <row r="14" spans="1:10" ht="13.5">
      <c r="A14" s="47">
        <v>11</v>
      </c>
      <c r="B14" s="44" t="s">
        <v>174</v>
      </c>
      <c r="C14" s="46">
        <v>2120801</v>
      </c>
      <c r="D14" s="46">
        <v>309</v>
      </c>
      <c r="E14" s="44" t="s">
        <v>184</v>
      </c>
      <c r="F14" s="44">
        <v>338</v>
      </c>
      <c r="G14" s="35"/>
      <c r="H14" s="35"/>
      <c r="I14" s="35"/>
      <c r="J14" s="35">
        <v>338</v>
      </c>
    </row>
    <row r="15" spans="1:10" ht="13.5">
      <c r="A15" s="47">
        <v>12</v>
      </c>
      <c r="B15" s="44" t="s">
        <v>175</v>
      </c>
      <c r="C15" s="46">
        <v>2120801</v>
      </c>
      <c r="D15" s="46">
        <v>309</v>
      </c>
      <c r="E15" s="44" t="s">
        <v>184</v>
      </c>
      <c r="F15" s="44">
        <v>441</v>
      </c>
      <c r="G15" s="35"/>
      <c r="H15" s="35"/>
      <c r="I15" s="35"/>
      <c r="J15" s="35">
        <v>441</v>
      </c>
    </row>
    <row r="16" spans="1:10" ht="13.5">
      <c r="A16" s="47">
        <v>13</v>
      </c>
      <c r="B16" s="44" t="s">
        <v>176</v>
      </c>
      <c r="C16" s="46">
        <v>2210801</v>
      </c>
      <c r="D16" s="46">
        <v>309</v>
      </c>
      <c r="E16" s="44" t="s">
        <v>184</v>
      </c>
      <c r="F16" s="44">
        <v>56</v>
      </c>
      <c r="G16" s="35"/>
      <c r="H16" s="35"/>
      <c r="I16" s="35"/>
      <c r="J16" s="35">
        <v>56</v>
      </c>
    </row>
    <row r="17" spans="1:10" ht="13.5">
      <c r="A17" s="47">
        <v>14</v>
      </c>
      <c r="B17" s="44" t="s">
        <v>177</v>
      </c>
      <c r="C17" s="46">
        <v>2010399</v>
      </c>
      <c r="D17" s="46">
        <v>302</v>
      </c>
      <c r="E17" s="44" t="s">
        <v>183</v>
      </c>
      <c r="F17" s="44">
        <v>20</v>
      </c>
      <c r="G17" s="44">
        <v>20</v>
      </c>
      <c r="H17" s="35"/>
      <c r="I17" s="35">
        <v>20</v>
      </c>
      <c r="J17" s="35"/>
    </row>
    <row r="18" spans="1:10" ht="13.5">
      <c r="A18" s="47">
        <v>15</v>
      </c>
      <c r="B18" s="44" t="s">
        <v>178</v>
      </c>
      <c r="C18" s="46">
        <v>2010399</v>
      </c>
      <c r="D18" s="46">
        <v>302</v>
      </c>
      <c r="E18" s="44" t="s">
        <v>185</v>
      </c>
      <c r="F18" s="44">
        <v>30</v>
      </c>
      <c r="G18" s="44">
        <v>30</v>
      </c>
      <c r="H18" s="35"/>
      <c r="I18" s="35">
        <v>30</v>
      </c>
      <c r="J18" s="35"/>
    </row>
    <row r="19" spans="1:10" ht="13.5">
      <c r="A19" s="47">
        <v>16</v>
      </c>
      <c r="B19" s="44" t="s">
        <v>180</v>
      </c>
      <c r="C19" s="46">
        <v>2010299</v>
      </c>
      <c r="D19" s="46">
        <v>302</v>
      </c>
      <c r="E19" s="44" t="s">
        <v>186</v>
      </c>
      <c r="F19" s="44">
        <v>100</v>
      </c>
      <c r="G19" s="44">
        <v>100</v>
      </c>
      <c r="H19" s="35"/>
      <c r="I19" s="35">
        <v>100</v>
      </c>
      <c r="J19" s="35"/>
    </row>
  </sheetData>
  <sheetProtection/>
  <mergeCells count="10">
    <mergeCell ref="J2:J3"/>
    <mergeCell ref="A1:J1"/>
    <mergeCell ref="H2:I2"/>
    <mergeCell ref="A2:A3"/>
    <mergeCell ref="B2:B3"/>
    <mergeCell ref="C2:C3"/>
    <mergeCell ref="D2:D3"/>
    <mergeCell ref="E2:E3"/>
    <mergeCell ref="F2:F3"/>
    <mergeCell ref="G2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10.8515625" style="28" customWidth="1"/>
    <col min="2" max="2" width="25.7109375" style="28" customWidth="1"/>
    <col min="3" max="5" width="14.421875" style="28" customWidth="1"/>
    <col min="6" max="16384" width="9.00390625" style="28" customWidth="1"/>
  </cols>
  <sheetData>
    <row r="1" spans="1:5" ht="27" customHeight="1">
      <c r="A1" s="86" t="s">
        <v>31</v>
      </c>
      <c r="B1" s="86"/>
      <c r="C1" s="86"/>
      <c r="D1" s="86"/>
      <c r="E1" s="86"/>
    </row>
    <row r="2" spans="2:5" ht="15" customHeight="1">
      <c r="B2" s="29"/>
      <c r="C2" s="29"/>
      <c r="D2" s="29"/>
      <c r="E2" s="30" t="s">
        <v>0</v>
      </c>
    </row>
    <row r="3" spans="1:5" ht="27" customHeight="1">
      <c r="A3" s="87" t="s">
        <v>32</v>
      </c>
      <c r="B3" s="87"/>
      <c r="C3" s="87" t="s">
        <v>224</v>
      </c>
      <c r="D3" s="87"/>
      <c r="E3" s="87"/>
    </row>
    <row r="4" spans="1:5" ht="27" customHeight="1">
      <c r="A4" s="31" t="s">
        <v>33</v>
      </c>
      <c r="B4" s="31" t="s">
        <v>34</v>
      </c>
      <c r="C4" s="31" t="s">
        <v>35</v>
      </c>
      <c r="D4" s="31" t="s">
        <v>36</v>
      </c>
      <c r="E4" s="31" t="s">
        <v>37</v>
      </c>
    </row>
    <row r="5" spans="1:5" ht="27" customHeight="1">
      <c r="A5" s="49">
        <v>201</v>
      </c>
      <c r="B5" s="49" t="s">
        <v>192</v>
      </c>
      <c r="C5" s="50">
        <v>50</v>
      </c>
      <c r="D5" s="49"/>
      <c r="E5" s="49">
        <v>50</v>
      </c>
    </row>
    <row r="6" spans="1:5" ht="27" customHeight="1">
      <c r="A6" s="49">
        <v>20103</v>
      </c>
      <c r="B6" s="49" t="s">
        <v>193</v>
      </c>
      <c r="C6" s="49"/>
      <c r="D6" s="49"/>
      <c r="E6" s="49">
        <v>50</v>
      </c>
    </row>
    <row r="7" spans="1:5" ht="27" customHeight="1">
      <c r="A7" s="49">
        <v>2010399</v>
      </c>
      <c r="B7" s="49" t="s">
        <v>100</v>
      </c>
      <c r="C7" s="49"/>
      <c r="D7" s="49"/>
      <c r="E7" s="49">
        <v>50</v>
      </c>
    </row>
    <row r="8" spans="1:5" ht="27" customHeight="1">
      <c r="A8" s="32">
        <v>212</v>
      </c>
      <c r="B8" s="48" t="s">
        <v>101</v>
      </c>
      <c r="C8" s="33">
        <v>151.35</v>
      </c>
      <c r="D8" s="34">
        <v>151.35</v>
      </c>
      <c r="E8" s="34"/>
    </row>
    <row r="9" spans="1:5" ht="27" customHeight="1">
      <c r="A9" s="32">
        <v>21201</v>
      </c>
      <c r="B9" s="48" t="s">
        <v>190</v>
      </c>
      <c r="C9" s="33"/>
      <c r="D9" s="34">
        <v>151.35</v>
      </c>
      <c r="E9" s="34"/>
    </row>
    <row r="10" spans="1:5" ht="27" customHeight="1">
      <c r="A10" s="32">
        <v>2120101</v>
      </c>
      <c r="B10" s="48" t="s">
        <v>191</v>
      </c>
      <c r="C10" s="33"/>
      <c r="D10" s="34">
        <v>151.35</v>
      </c>
      <c r="E10" s="34"/>
    </row>
    <row r="11" spans="1:5" ht="27" customHeight="1">
      <c r="A11" s="32">
        <v>212</v>
      </c>
      <c r="B11" s="32" t="s">
        <v>101</v>
      </c>
      <c r="C11" s="33">
        <v>269.8</v>
      </c>
      <c r="D11" s="34"/>
      <c r="E11" s="34"/>
    </row>
    <row r="12" spans="1:5" ht="27" customHeight="1">
      <c r="A12" s="32">
        <v>21203</v>
      </c>
      <c r="B12" s="32" t="s">
        <v>102</v>
      </c>
      <c r="C12" s="33"/>
      <c r="D12" s="34"/>
      <c r="E12" s="34">
        <v>85.8</v>
      </c>
    </row>
    <row r="13" spans="1:5" ht="27" customHeight="1">
      <c r="A13" s="32">
        <v>2120303</v>
      </c>
      <c r="B13" s="32" t="s">
        <v>104</v>
      </c>
      <c r="C13" s="33"/>
      <c r="D13" s="34"/>
      <c r="E13" s="34">
        <v>85.8</v>
      </c>
    </row>
    <row r="14" spans="1:5" ht="27" customHeight="1">
      <c r="A14" s="32">
        <v>21205</v>
      </c>
      <c r="B14" s="32" t="s">
        <v>103</v>
      </c>
      <c r="C14" s="33"/>
      <c r="D14" s="34"/>
      <c r="E14" s="34">
        <v>184</v>
      </c>
    </row>
    <row r="15" spans="1:5" ht="27" customHeight="1">
      <c r="A15" s="32">
        <v>2120501</v>
      </c>
      <c r="B15" s="32" t="s">
        <v>103</v>
      </c>
      <c r="C15" s="33"/>
      <c r="D15" s="34"/>
      <c r="E15" s="34">
        <v>184</v>
      </c>
    </row>
    <row r="16" spans="1:5" ht="27" customHeight="1">
      <c r="A16" s="32">
        <v>211</v>
      </c>
      <c r="B16" s="48" t="s">
        <v>194</v>
      </c>
      <c r="C16" s="33">
        <v>100</v>
      </c>
      <c r="D16" s="34"/>
      <c r="E16" s="34">
        <v>100</v>
      </c>
    </row>
    <row r="17" spans="1:5" ht="27" customHeight="1">
      <c r="A17" s="32">
        <v>21102</v>
      </c>
      <c r="B17" s="48" t="s">
        <v>195</v>
      </c>
      <c r="C17" s="33"/>
      <c r="D17" s="34"/>
      <c r="E17" s="34">
        <v>100</v>
      </c>
    </row>
    <row r="18" spans="1:5" ht="27" customHeight="1">
      <c r="A18" s="32">
        <v>2110299</v>
      </c>
      <c r="B18" s="48" t="s">
        <v>196</v>
      </c>
      <c r="C18" s="33"/>
      <c r="D18" s="34"/>
      <c r="E18" s="34">
        <v>100</v>
      </c>
    </row>
    <row r="19" spans="1:5" ht="27" customHeight="1">
      <c r="A19" s="32"/>
      <c r="B19" s="32"/>
      <c r="C19" s="33"/>
      <c r="D19" s="34"/>
      <c r="E19" s="34"/>
    </row>
    <row r="20" spans="1:5" ht="27" customHeight="1">
      <c r="A20" s="31"/>
      <c r="B20" s="31" t="s">
        <v>38</v>
      </c>
      <c r="C20" s="34">
        <f>SUM(C5:C19)</f>
        <v>571.15</v>
      </c>
      <c r="D20" s="34">
        <f>SUM(D5:D19)</f>
        <v>454.04999999999995</v>
      </c>
      <c r="E20" s="34">
        <f>E18+E15+E13+E7</f>
        <v>419.8</v>
      </c>
    </row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F55" sqref="F55"/>
    </sheetView>
  </sheetViews>
  <sheetFormatPr defaultColWidth="9.140625" defaultRowHeight="15"/>
  <cols>
    <col min="1" max="2" width="17.28125" style="0" bestFit="1" customWidth="1"/>
    <col min="3" max="3" width="9.00390625" style="25" customWidth="1"/>
    <col min="4" max="4" width="30.57421875" style="0" bestFit="1" customWidth="1"/>
    <col min="5" max="5" width="7.421875" style="0" bestFit="1" customWidth="1"/>
    <col min="6" max="6" width="17.28125" style="0" bestFit="1" customWidth="1"/>
    <col min="7" max="9" width="13.00390625" style="0" bestFit="1" customWidth="1"/>
  </cols>
  <sheetData>
    <row r="1" spans="1:9" ht="19.5" thickBot="1">
      <c r="A1" s="60" t="s">
        <v>39</v>
      </c>
      <c r="B1" s="60"/>
      <c r="C1" s="60"/>
      <c r="D1" s="60"/>
      <c r="E1" s="60"/>
      <c r="F1" s="60"/>
      <c r="G1" s="60"/>
      <c r="H1" s="60"/>
      <c r="I1" s="60"/>
    </row>
    <row r="2" spans="1:9" ht="15" thickBot="1">
      <c r="A2" s="61" t="s">
        <v>99</v>
      </c>
      <c r="B2" s="62"/>
      <c r="C2" s="62"/>
      <c r="D2" s="62"/>
      <c r="E2" s="62"/>
      <c r="F2" s="62"/>
      <c r="G2" s="63"/>
      <c r="H2" s="68" t="s">
        <v>0</v>
      </c>
      <c r="I2" s="69"/>
    </row>
    <row r="3" spans="1:9" ht="14.25" thickBot="1">
      <c r="A3" s="64" t="s">
        <v>40</v>
      </c>
      <c r="B3" s="64" t="s">
        <v>41</v>
      </c>
      <c r="C3" s="64" t="s">
        <v>42</v>
      </c>
      <c r="D3" s="64" t="s">
        <v>43</v>
      </c>
      <c r="E3" s="70" t="s">
        <v>44</v>
      </c>
      <c r="F3" s="80"/>
      <c r="G3" s="80"/>
      <c r="H3" s="80"/>
      <c r="I3" s="79"/>
    </row>
    <row r="4" spans="1:9" ht="14.25" thickBot="1">
      <c r="A4" s="66"/>
      <c r="B4" s="66"/>
      <c r="C4" s="66"/>
      <c r="D4" s="66"/>
      <c r="E4" s="2" t="s">
        <v>45</v>
      </c>
      <c r="F4" s="2" t="s">
        <v>6</v>
      </c>
      <c r="G4" s="2" t="s">
        <v>15</v>
      </c>
      <c r="H4" s="2" t="s">
        <v>16</v>
      </c>
      <c r="I4" s="2" t="s">
        <v>46</v>
      </c>
    </row>
    <row r="5" spans="1:9" ht="14.25" thickBot="1">
      <c r="A5" s="38"/>
      <c r="B5" s="2"/>
      <c r="C5" s="2"/>
      <c r="D5" s="40" t="s">
        <v>150</v>
      </c>
      <c r="E5" s="2">
        <f>F5</f>
        <v>151.35</v>
      </c>
      <c r="F5" s="2">
        <f>F6+F34</f>
        <v>151.35</v>
      </c>
      <c r="G5" s="2"/>
      <c r="H5" s="2"/>
      <c r="I5" s="2"/>
    </row>
    <row r="6" spans="1:9" ht="14.25" thickBot="1">
      <c r="A6" s="26"/>
      <c r="B6" s="8"/>
      <c r="C6" s="2">
        <v>1</v>
      </c>
      <c r="D6" s="2" t="s">
        <v>23</v>
      </c>
      <c r="E6" s="6">
        <f>F6</f>
        <v>105.96</v>
      </c>
      <c r="F6" s="6">
        <f>F7+F26</f>
        <v>105.96</v>
      </c>
      <c r="G6" s="6"/>
      <c r="H6" s="6"/>
      <c r="I6" s="6"/>
    </row>
    <row r="7" spans="1:9" ht="14.25" thickBot="1">
      <c r="A7" s="3"/>
      <c r="B7" s="27"/>
      <c r="C7" s="27"/>
      <c r="D7" s="4" t="s">
        <v>47</v>
      </c>
      <c r="E7" s="6">
        <f aca="true" t="shared" si="0" ref="E7:E33">F7</f>
        <v>95.00999999999999</v>
      </c>
      <c r="F7" s="5">
        <f>F8+F9+F12+F20+F24+F25</f>
        <v>95.00999999999999</v>
      </c>
      <c r="G7" s="5"/>
      <c r="H7" s="5"/>
      <c r="I7" s="5"/>
    </row>
    <row r="8" spans="1:9" ht="14.25" thickBot="1">
      <c r="A8" s="3">
        <v>2013201</v>
      </c>
      <c r="B8" s="27">
        <v>30101</v>
      </c>
      <c r="C8" s="27"/>
      <c r="D8" s="4" t="s">
        <v>48</v>
      </c>
      <c r="E8" s="6">
        <f t="shared" si="0"/>
        <v>32.11</v>
      </c>
      <c r="F8" s="5">
        <v>32.11</v>
      </c>
      <c r="G8" s="5"/>
      <c r="H8" s="5"/>
      <c r="I8" s="5"/>
    </row>
    <row r="9" spans="1:9" ht="14.25" thickBot="1">
      <c r="A9" s="3"/>
      <c r="B9" s="27"/>
      <c r="C9" s="27"/>
      <c r="D9" s="4" t="s">
        <v>49</v>
      </c>
      <c r="E9" s="6">
        <f t="shared" si="0"/>
        <v>27.77</v>
      </c>
      <c r="F9" s="5">
        <v>27.77</v>
      </c>
      <c r="G9" s="5"/>
      <c r="H9" s="5"/>
      <c r="I9" s="5"/>
    </row>
    <row r="10" spans="1:9" ht="14.25" thickBot="1">
      <c r="A10" s="3">
        <v>2013201</v>
      </c>
      <c r="B10" s="27">
        <v>30102</v>
      </c>
      <c r="C10" s="27"/>
      <c r="D10" s="4" t="s">
        <v>105</v>
      </c>
      <c r="E10" s="6">
        <f t="shared" si="0"/>
        <v>21.89</v>
      </c>
      <c r="F10" s="5">
        <v>21.89</v>
      </c>
      <c r="G10" s="5"/>
      <c r="H10" s="5"/>
      <c r="I10" s="5"/>
    </row>
    <row r="11" spans="1:9" ht="14.25" thickBot="1">
      <c r="A11" s="3">
        <v>2013201</v>
      </c>
      <c r="B11" s="27">
        <v>30102</v>
      </c>
      <c r="C11" s="27"/>
      <c r="D11" s="4" t="s">
        <v>106</v>
      </c>
      <c r="E11" s="6">
        <f t="shared" si="0"/>
        <v>5.88</v>
      </c>
      <c r="F11" s="5">
        <v>5.88</v>
      </c>
      <c r="G11" s="5"/>
      <c r="H11" s="5"/>
      <c r="I11" s="5"/>
    </row>
    <row r="12" spans="1:9" ht="14.25" thickBot="1">
      <c r="A12" s="3">
        <v>2013201</v>
      </c>
      <c r="B12" s="27">
        <v>30103</v>
      </c>
      <c r="C12" s="27"/>
      <c r="D12" s="4" t="s">
        <v>50</v>
      </c>
      <c r="E12" s="6">
        <f t="shared" si="0"/>
        <v>1.5</v>
      </c>
      <c r="F12" s="5">
        <v>1.5</v>
      </c>
      <c r="G12" s="5"/>
      <c r="H12" s="5"/>
      <c r="I12" s="5"/>
    </row>
    <row r="13" spans="1:9" ht="14.25" thickBot="1">
      <c r="A13" s="3"/>
      <c r="B13" s="27"/>
      <c r="C13" s="27"/>
      <c r="D13" s="4" t="s">
        <v>51</v>
      </c>
      <c r="E13" s="6">
        <f t="shared" si="0"/>
        <v>0</v>
      </c>
      <c r="F13" s="5"/>
      <c r="G13" s="5"/>
      <c r="H13" s="5"/>
      <c r="I13" s="5"/>
    </row>
    <row r="14" spans="1:9" ht="14.25" thickBot="1">
      <c r="A14" s="3">
        <v>2013201</v>
      </c>
      <c r="B14" s="27">
        <v>30104</v>
      </c>
      <c r="C14" s="27"/>
      <c r="D14" s="4" t="s">
        <v>52</v>
      </c>
      <c r="E14" s="6">
        <f t="shared" si="0"/>
        <v>0</v>
      </c>
      <c r="F14" s="5"/>
      <c r="G14" s="5"/>
      <c r="H14" s="5"/>
      <c r="I14" s="5"/>
    </row>
    <row r="15" spans="1:9" ht="14.25" thickBot="1">
      <c r="A15" s="3">
        <v>2100501</v>
      </c>
      <c r="B15" s="27">
        <v>30104</v>
      </c>
      <c r="C15" s="27"/>
      <c r="D15" s="4" t="s">
        <v>53</v>
      </c>
      <c r="E15" s="6">
        <f t="shared" si="0"/>
        <v>0</v>
      </c>
      <c r="F15" s="5"/>
      <c r="G15" s="5"/>
      <c r="H15" s="5"/>
      <c r="I15" s="5"/>
    </row>
    <row r="16" spans="1:9" ht="14.25" thickBot="1">
      <c r="A16" s="3">
        <v>2013201</v>
      </c>
      <c r="B16" s="27">
        <v>30104</v>
      </c>
      <c r="C16" s="27"/>
      <c r="D16" s="4" t="s">
        <v>54</v>
      </c>
      <c r="E16" s="6">
        <f t="shared" si="0"/>
        <v>0</v>
      </c>
      <c r="F16" s="5"/>
      <c r="G16" s="5"/>
      <c r="H16" s="5"/>
      <c r="I16" s="5"/>
    </row>
    <row r="17" spans="1:9" ht="14.25" thickBot="1">
      <c r="A17" s="3">
        <v>2013201</v>
      </c>
      <c r="B17" s="27">
        <v>30104</v>
      </c>
      <c r="C17" s="27"/>
      <c r="D17" s="4" t="s">
        <v>55</v>
      </c>
      <c r="E17" s="6">
        <f t="shared" si="0"/>
        <v>0</v>
      </c>
      <c r="F17" s="5"/>
      <c r="G17" s="5"/>
      <c r="H17" s="5"/>
      <c r="I17" s="5"/>
    </row>
    <row r="18" spans="1:9" ht="14.25" thickBot="1">
      <c r="A18" s="3">
        <v>2013201</v>
      </c>
      <c r="B18" s="27">
        <v>30104</v>
      </c>
      <c r="C18" s="27"/>
      <c r="D18" s="4" t="s">
        <v>56</v>
      </c>
      <c r="E18" s="6">
        <f t="shared" si="0"/>
        <v>0</v>
      </c>
      <c r="F18" s="5"/>
      <c r="G18" s="5"/>
      <c r="H18" s="5"/>
      <c r="I18" s="5"/>
    </row>
    <row r="19" spans="1:9" ht="14.25" thickBot="1">
      <c r="A19" s="3">
        <v>2013201</v>
      </c>
      <c r="B19" s="27">
        <v>30104</v>
      </c>
      <c r="C19" s="27"/>
      <c r="D19" s="4" t="s">
        <v>57</v>
      </c>
      <c r="E19" s="6">
        <f t="shared" si="0"/>
        <v>0</v>
      </c>
      <c r="F19" s="5"/>
      <c r="G19" s="5"/>
      <c r="H19" s="5"/>
      <c r="I19" s="5"/>
    </row>
    <row r="20" spans="1:9" ht="14.25" thickBot="1">
      <c r="A20" s="3"/>
      <c r="B20" s="27"/>
      <c r="C20" s="27"/>
      <c r="D20" s="4" t="s">
        <v>58</v>
      </c>
      <c r="E20" s="6">
        <f t="shared" si="0"/>
        <v>26.61</v>
      </c>
      <c r="F20" s="5">
        <v>26.61</v>
      </c>
      <c r="G20" s="5"/>
      <c r="H20" s="5"/>
      <c r="I20" s="5"/>
    </row>
    <row r="21" spans="1:9" ht="14.25" thickBot="1">
      <c r="A21" s="3">
        <v>2013201</v>
      </c>
      <c r="B21" s="27">
        <v>30107</v>
      </c>
      <c r="C21" s="27"/>
      <c r="D21" s="4" t="s">
        <v>59</v>
      </c>
      <c r="E21" s="6">
        <f t="shared" si="0"/>
        <v>0</v>
      </c>
      <c r="F21" s="5"/>
      <c r="G21" s="5"/>
      <c r="H21" s="5"/>
      <c r="I21" s="5"/>
    </row>
    <row r="22" spans="1:9" ht="14.25" thickBot="1">
      <c r="A22" s="3">
        <v>2013201</v>
      </c>
      <c r="B22" s="27">
        <v>30107</v>
      </c>
      <c r="C22" s="27"/>
      <c r="D22" s="4" t="s">
        <v>60</v>
      </c>
      <c r="E22" s="6">
        <f t="shared" si="0"/>
        <v>0</v>
      </c>
      <c r="F22" s="5"/>
      <c r="G22" s="5"/>
      <c r="H22" s="5"/>
      <c r="I22" s="5"/>
    </row>
    <row r="23" spans="1:9" ht="14.25" thickBot="1">
      <c r="A23" s="3">
        <v>2013201</v>
      </c>
      <c r="B23" s="27">
        <v>30199</v>
      </c>
      <c r="C23" s="27"/>
      <c r="D23" s="4" t="s">
        <v>61</v>
      </c>
      <c r="E23" s="6">
        <f t="shared" si="0"/>
        <v>0</v>
      </c>
      <c r="F23" s="5"/>
      <c r="G23" s="5"/>
      <c r="H23" s="5"/>
      <c r="I23" s="5"/>
    </row>
    <row r="24" spans="1:9" ht="14.25" thickBot="1">
      <c r="A24" s="3">
        <v>2013201</v>
      </c>
      <c r="B24" s="27">
        <v>30199</v>
      </c>
      <c r="C24" s="27"/>
      <c r="D24" s="4" t="s">
        <v>62</v>
      </c>
      <c r="E24" s="6">
        <f t="shared" si="0"/>
        <v>7</v>
      </c>
      <c r="F24" s="5">
        <v>7</v>
      </c>
      <c r="G24" s="5"/>
      <c r="H24" s="5"/>
      <c r="I24" s="5"/>
    </row>
    <row r="25" spans="1:9" ht="14.25" thickBot="1">
      <c r="A25" s="3">
        <v>2013201</v>
      </c>
      <c r="B25" s="27">
        <v>30199</v>
      </c>
      <c r="C25" s="27"/>
      <c r="D25" s="4" t="s">
        <v>63</v>
      </c>
      <c r="E25" s="6">
        <f t="shared" si="0"/>
        <v>0.02</v>
      </c>
      <c r="F25" s="5">
        <v>0.02</v>
      </c>
      <c r="G25" s="5"/>
      <c r="H25" s="5"/>
      <c r="I25" s="5"/>
    </row>
    <row r="26" spans="1:9" ht="14.25" thickBot="1">
      <c r="A26" s="3"/>
      <c r="B26" s="27"/>
      <c r="C26" s="27"/>
      <c r="D26" s="4" t="s">
        <v>64</v>
      </c>
      <c r="E26" s="6">
        <f t="shared" si="0"/>
        <v>10.95</v>
      </c>
      <c r="F26" s="5">
        <f>F31+F32+F33</f>
        <v>10.95</v>
      </c>
      <c r="G26" s="5"/>
      <c r="H26" s="5"/>
      <c r="I26" s="5"/>
    </row>
    <row r="27" spans="1:9" ht="14.25" thickBot="1">
      <c r="A27" s="3">
        <v>2013201</v>
      </c>
      <c r="B27" s="27">
        <v>30301</v>
      </c>
      <c r="C27" s="27"/>
      <c r="D27" s="4" t="s">
        <v>65</v>
      </c>
      <c r="E27" s="6">
        <f t="shared" si="0"/>
        <v>0</v>
      </c>
      <c r="F27" s="5"/>
      <c r="G27" s="5"/>
      <c r="H27" s="5"/>
      <c r="I27" s="5"/>
    </row>
    <row r="28" spans="1:9" ht="14.25" thickBot="1">
      <c r="A28" s="3">
        <v>2013201</v>
      </c>
      <c r="B28" s="27">
        <v>30302</v>
      </c>
      <c r="C28" s="27"/>
      <c r="D28" s="4" t="s">
        <v>66</v>
      </c>
      <c r="E28" s="6">
        <f t="shared" si="0"/>
        <v>0</v>
      </c>
      <c r="F28" s="5"/>
      <c r="G28" s="5"/>
      <c r="H28" s="5"/>
      <c r="I28" s="5"/>
    </row>
    <row r="29" spans="1:9" ht="14.25" thickBot="1">
      <c r="A29" s="3">
        <v>2013201</v>
      </c>
      <c r="B29" s="27">
        <v>30305</v>
      </c>
      <c r="C29" s="27"/>
      <c r="D29" s="4" t="s">
        <v>67</v>
      </c>
      <c r="E29" s="6">
        <f t="shared" si="0"/>
        <v>0</v>
      </c>
      <c r="F29" s="5"/>
      <c r="G29" s="5"/>
      <c r="H29" s="5"/>
      <c r="I29" s="5"/>
    </row>
    <row r="30" spans="1:9" ht="14.25" thickBot="1">
      <c r="A30" s="3">
        <v>2100503</v>
      </c>
      <c r="B30" s="27">
        <v>30307</v>
      </c>
      <c r="C30" s="27"/>
      <c r="D30" s="4" t="s">
        <v>68</v>
      </c>
      <c r="E30" s="6">
        <f t="shared" si="0"/>
        <v>0</v>
      </c>
      <c r="F30" s="5"/>
      <c r="G30" s="5"/>
      <c r="H30" s="5"/>
      <c r="I30" s="5"/>
    </row>
    <row r="31" spans="1:9" ht="14.25" thickBot="1">
      <c r="A31" s="3">
        <v>2013201</v>
      </c>
      <c r="B31" s="27">
        <v>30309</v>
      </c>
      <c r="C31" s="27"/>
      <c r="D31" s="4" t="s">
        <v>69</v>
      </c>
      <c r="E31" s="6">
        <f t="shared" si="0"/>
        <v>0.04</v>
      </c>
      <c r="F31" s="5">
        <v>0.04</v>
      </c>
      <c r="G31" s="5"/>
      <c r="H31" s="5"/>
      <c r="I31" s="5"/>
    </row>
    <row r="32" spans="1:9" ht="14.25" thickBot="1">
      <c r="A32" s="3">
        <v>2210201</v>
      </c>
      <c r="B32" s="27">
        <v>30311</v>
      </c>
      <c r="C32" s="27"/>
      <c r="D32" s="4" t="s">
        <v>70</v>
      </c>
      <c r="E32" s="6">
        <f t="shared" si="0"/>
        <v>7.55</v>
      </c>
      <c r="F32" s="5">
        <v>7.55</v>
      </c>
      <c r="G32" s="5"/>
      <c r="H32" s="5"/>
      <c r="I32" s="5"/>
    </row>
    <row r="33" spans="1:9" ht="14.25" thickBot="1">
      <c r="A33" s="3">
        <v>2013201</v>
      </c>
      <c r="B33" s="27">
        <v>30399</v>
      </c>
      <c r="C33" s="27"/>
      <c r="D33" s="4" t="s">
        <v>71</v>
      </c>
      <c r="E33" s="6">
        <f t="shared" si="0"/>
        <v>3.36</v>
      </c>
      <c r="F33" s="5">
        <v>3.36</v>
      </c>
      <c r="G33" s="5"/>
      <c r="H33" s="5"/>
      <c r="I33" s="5"/>
    </row>
    <row r="34" spans="1:9" ht="14.25" thickBot="1">
      <c r="A34" s="26"/>
      <c r="B34" s="8"/>
      <c r="C34" s="2">
        <v>2</v>
      </c>
      <c r="D34" s="2" t="s">
        <v>24</v>
      </c>
      <c r="E34" s="6">
        <f>F34</f>
        <v>45.39</v>
      </c>
      <c r="F34" s="6">
        <f>F35+F55+F60</f>
        <v>45.39</v>
      </c>
      <c r="G34" s="6"/>
      <c r="H34" s="6"/>
      <c r="I34" s="6"/>
    </row>
    <row r="35" spans="1:9" ht="14.25" thickBot="1">
      <c r="A35" s="3"/>
      <c r="B35" s="27"/>
      <c r="C35" s="27"/>
      <c r="D35" s="4" t="s">
        <v>122</v>
      </c>
      <c r="E35" s="6">
        <f>F35</f>
        <v>19.8</v>
      </c>
      <c r="F35" s="5">
        <f>F36+F44</f>
        <v>19.8</v>
      </c>
      <c r="G35" s="5"/>
      <c r="H35" s="5"/>
      <c r="I35" s="5"/>
    </row>
    <row r="36" spans="1:9" ht="14.25" thickBot="1">
      <c r="A36" s="3"/>
      <c r="B36" s="27"/>
      <c r="C36" s="27"/>
      <c r="D36" s="4" t="s">
        <v>125</v>
      </c>
      <c r="E36" s="6">
        <v>7</v>
      </c>
      <c r="F36" s="5">
        <v>7</v>
      </c>
      <c r="G36" s="5"/>
      <c r="H36" s="5"/>
      <c r="I36" s="5"/>
    </row>
    <row r="37" spans="1:9" ht="14.25" thickBot="1">
      <c r="A37" s="3"/>
      <c r="B37" s="27">
        <v>30201</v>
      </c>
      <c r="C37" s="27"/>
      <c r="D37" s="4" t="s">
        <v>72</v>
      </c>
      <c r="E37" s="6">
        <f aca="true" t="shared" si="1" ref="E37:E48">F37</f>
        <v>1.54</v>
      </c>
      <c r="F37" s="5">
        <v>1.54</v>
      </c>
      <c r="G37" s="5"/>
      <c r="H37" s="5"/>
      <c r="I37" s="5"/>
    </row>
    <row r="38" spans="1:9" ht="14.25" thickBot="1">
      <c r="A38" s="3">
        <v>2013201</v>
      </c>
      <c r="B38" s="27">
        <v>30202</v>
      </c>
      <c r="C38" s="27"/>
      <c r="D38" s="4" t="s">
        <v>73</v>
      </c>
      <c r="E38" s="6">
        <f t="shared" si="1"/>
        <v>0.14</v>
      </c>
      <c r="F38" s="5">
        <v>0.14</v>
      </c>
      <c r="G38" s="5"/>
      <c r="H38" s="5"/>
      <c r="I38" s="5"/>
    </row>
    <row r="39" spans="1:9" ht="14.25" thickBot="1">
      <c r="A39" s="3">
        <v>2013201</v>
      </c>
      <c r="B39" s="27">
        <v>30205</v>
      </c>
      <c r="C39" s="27"/>
      <c r="D39" s="4" t="s">
        <v>74</v>
      </c>
      <c r="E39" s="6">
        <f t="shared" si="1"/>
        <v>0.42</v>
      </c>
      <c r="F39" s="5">
        <v>0.42</v>
      </c>
      <c r="G39" s="5"/>
      <c r="H39" s="5"/>
      <c r="I39" s="5"/>
    </row>
    <row r="40" spans="1:9" ht="14.25" thickBot="1">
      <c r="A40" s="3">
        <v>2013201</v>
      </c>
      <c r="B40" s="27">
        <v>30206</v>
      </c>
      <c r="C40" s="27"/>
      <c r="D40" s="4" t="s">
        <v>75</v>
      </c>
      <c r="E40" s="6">
        <f t="shared" si="1"/>
        <v>1.12</v>
      </c>
      <c r="F40" s="5">
        <v>1.12</v>
      </c>
      <c r="G40" s="5"/>
      <c r="H40" s="5"/>
      <c r="I40" s="5"/>
    </row>
    <row r="41" spans="1:9" ht="14.25" thickBot="1">
      <c r="A41" s="3">
        <v>2013201</v>
      </c>
      <c r="B41" s="27">
        <v>30207</v>
      </c>
      <c r="C41" s="27"/>
      <c r="D41" s="4" t="s">
        <v>76</v>
      </c>
      <c r="E41" s="6">
        <f t="shared" si="1"/>
        <v>1.26</v>
      </c>
      <c r="F41" s="5">
        <v>1.26</v>
      </c>
      <c r="G41" s="5"/>
      <c r="H41" s="5"/>
      <c r="I41" s="5"/>
    </row>
    <row r="42" spans="1:9" ht="14.25" thickBot="1">
      <c r="A42" s="3">
        <v>2013201</v>
      </c>
      <c r="B42" s="27">
        <v>30211</v>
      </c>
      <c r="C42" s="27"/>
      <c r="D42" s="4" t="s">
        <v>123</v>
      </c>
      <c r="E42" s="6">
        <v>2.38</v>
      </c>
      <c r="F42" s="5">
        <v>2.38</v>
      </c>
      <c r="G42" s="5"/>
      <c r="H42" s="5"/>
      <c r="I42" s="5"/>
    </row>
    <row r="43" spans="1:9" ht="14.25" thickBot="1">
      <c r="A43" s="3"/>
      <c r="B43" s="27">
        <v>30213</v>
      </c>
      <c r="C43" s="27"/>
      <c r="D43" s="4" t="s">
        <v>124</v>
      </c>
      <c r="E43" s="6">
        <v>0.14</v>
      </c>
      <c r="F43" s="5">
        <v>0.14</v>
      </c>
      <c r="G43" s="5"/>
      <c r="H43" s="5"/>
      <c r="I43" s="5"/>
    </row>
    <row r="44" spans="1:9" ht="26.25" thickBot="1">
      <c r="A44" s="3"/>
      <c r="B44" s="27"/>
      <c r="C44" s="27"/>
      <c r="D44" s="4" t="s">
        <v>126</v>
      </c>
      <c r="E44" s="6">
        <v>12.8</v>
      </c>
      <c r="F44" s="5">
        <v>12.8</v>
      </c>
      <c r="G44" s="5"/>
      <c r="H44" s="5"/>
      <c r="I44" s="5"/>
    </row>
    <row r="45" spans="1:9" ht="14.25" thickBot="1">
      <c r="A45" s="3"/>
      <c r="B45" s="27"/>
      <c r="C45" s="27"/>
      <c r="D45" s="4" t="s">
        <v>127</v>
      </c>
      <c r="E45" s="6">
        <v>7.5</v>
      </c>
      <c r="F45" s="5">
        <v>7.5</v>
      </c>
      <c r="G45" s="5"/>
      <c r="H45" s="5"/>
      <c r="I45" s="5"/>
    </row>
    <row r="46" spans="1:9" ht="14.25" thickBot="1">
      <c r="A46" s="3">
        <v>2013201</v>
      </c>
      <c r="B46" s="27">
        <v>30208</v>
      </c>
      <c r="C46" s="27"/>
      <c r="D46" s="4" t="s">
        <v>128</v>
      </c>
      <c r="E46" s="6"/>
      <c r="F46" s="5"/>
      <c r="G46" s="5"/>
      <c r="H46" s="5"/>
      <c r="I46" s="5"/>
    </row>
    <row r="47" spans="1:9" ht="14.25" thickBot="1">
      <c r="A47" s="3">
        <v>2013201</v>
      </c>
      <c r="B47" s="27">
        <v>30208</v>
      </c>
      <c r="C47" s="27"/>
      <c r="D47" s="4" t="s">
        <v>129</v>
      </c>
      <c r="E47" s="6">
        <v>7.5</v>
      </c>
      <c r="F47" s="5">
        <v>7.5</v>
      </c>
      <c r="G47" s="5"/>
      <c r="H47" s="5"/>
      <c r="I47" s="5"/>
    </row>
    <row r="48" spans="1:9" ht="14.25" thickBot="1">
      <c r="A48" s="3">
        <v>2013201</v>
      </c>
      <c r="B48" s="27"/>
      <c r="C48" s="27"/>
      <c r="D48" s="39" t="s">
        <v>145</v>
      </c>
      <c r="E48" s="6">
        <f t="shared" si="1"/>
        <v>5</v>
      </c>
      <c r="F48" s="5">
        <v>5</v>
      </c>
      <c r="G48" s="5"/>
      <c r="H48" s="5"/>
      <c r="I48" s="5"/>
    </row>
    <row r="49" spans="1:9" ht="14.25" thickBot="1">
      <c r="A49" s="3"/>
      <c r="B49" s="27">
        <v>30231</v>
      </c>
      <c r="C49" s="27"/>
      <c r="D49" s="39" t="s">
        <v>146</v>
      </c>
      <c r="E49" s="6">
        <v>5</v>
      </c>
      <c r="F49" s="5">
        <v>5</v>
      </c>
      <c r="G49" s="5"/>
      <c r="H49" s="5"/>
      <c r="I49" s="5"/>
    </row>
    <row r="50" spans="1:9" ht="14.25" thickBot="1">
      <c r="A50" s="3"/>
      <c r="B50" s="27">
        <v>30231</v>
      </c>
      <c r="C50" s="27"/>
      <c r="D50" s="39" t="s">
        <v>147</v>
      </c>
      <c r="E50" s="6"/>
      <c r="F50" s="5"/>
      <c r="G50" s="5"/>
      <c r="H50" s="5"/>
      <c r="I50" s="5"/>
    </row>
    <row r="51" spans="1:9" ht="14.25" thickBot="1">
      <c r="A51" s="3"/>
      <c r="B51" s="27"/>
      <c r="C51" s="27"/>
      <c r="D51" s="4" t="s">
        <v>130</v>
      </c>
      <c r="E51" s="6">
        <v>0.3</v>
      </c>
      <c r="F51" s="5">
        <v>0.3</v>
      </c>
      <c r="G51" s="5"/>
      <c r="H51" s="5"/>
      <c r="I51" s="5"/>
    </row>
    <row r="52" spans="1:9" ht="14.25" thickBot="1">
      <c r="A52" s="3">
        <v>2013201</v>
      </c>
      <c r="B52" s="27">
        <v>30299</v>
      </c>
      <c r="C52" s="27"/>
      <c r="D52" s="4" t="s">
        <v>131</v>
      </c>
      <c r="E52" s="6"/>
      <c r="F52" s="5"/>
      <c r="G52" s="5"/>
      <c r="H52" s="5"/>
      <c r="I52" s="5"/>
    </row>
    <row r="53" spans="1:9" ht="14.25" thickBot="1">
      <c r="A53" s="3">
        <v>2013201</v>
      </c>
      <c r="B53" s="27">
        <v>30299</v>
      </c>
      <c r="C53" s="27"/>
      <c r="D53" s="4" t="s">
        <v>132</v>
      </c>
      <c r="E53" s="6"/>
      <c r="F53" s="5"/>
      <c r="G53" s="5"/>
      <c r="H53" s="5"/>
      <c r="I53" s="5"/>
    </row>
    <row r="54" spans="1:9" ht="14.25" thickBot="1">
      <c r="A54" s="3">
        <v>2013201</v>
      </c>
      <c r="B54" s="27">
        <v>30207</v>
      </c>
      <c r="C54" s="27"/>
      <c r="D54" s="4" t="s">
        <v>133</v>
      </c>
      <c r="E54" s="6">
        <v>0.3</v>
      </c>
      <c r="F54" s="5">
        <v>0.3</v>
      </c>
      <c r="G54" s="5"/>
      <c r="H54" s="5"/>
      <c r="I54" s="5"/>
    </row>
    <row r="55" spans="1:9" ht="14.25" thickBot="1">
      <c r="A55" s="3"/>
      <c r="B55" s="27"/>
      <c r="C55" s="27"/>
      <c r="D55" s="39" t="s">
        <v>148</v>
      </c>
      <c r="E55" s="6">
        <v>3.27</v>
      </c>
      <c r="F55" s="5">
        <v>3.27</v>
      </c>
      <c r="G55" s="5"/>
      <c r="H55" s="5"/>
      <c r="I55" s="5"/>
    </row>
    <row r="56" spans="1:9" ht="14.25" thickBot="1">
      <c r="A56" s="3">
        <v>2013201</v>
      </c>
      <c r="B56" s="27">
        <v>30216</v>
      </c>
      <c r="C56" s="27"/>
      <c r="D56" s="4" t="s">
        <v>134</v>
      </c>
      <c r="E56" s="6">
        <v>0.48</v>
      </c>
      <c r="F56" s="5">
        <v>0.48</v>
      </c>
      <c r="G56" s="5"/>
      <c r="H56" s="5"/>
      <c r="I56" s="5"/>
    </row>
    <row r="57" spans="1:9" ht="14.25" thickBot="1">
      <c r="A57" s="3">
        <v>2013201</v>
      </c>
      <c r="B57" s="27">
        <v>30217</v>
      </c>
      <c r="C57" s="27"/>
      <c r="D57" s="4" t="s">
        <v>135</v>
      </c>
      <c r="E57" s="6">
        <v>0.38</v>
      </c>
      <c r="F57" s="5">
        <v>0.38</v>
      </c>
      <c r="G57" s="5"/>
      <c r="H57" s="5"/>
      <c r="I57" s="5"/>
    </row>
    <row r="58" spans="1:9" ht="14.25" thickBot="1">
      <c r="A58" s="3">
        <v>2013201</v>
      </c>
      <c r="B58" s="27">
        <v>30228</v>
      </c>
      <c r="C58" s="27"/>
      <c r="D58" s="4" t="s">
        <v>136</v>
      </c>
      <c r="E58" s="6">
        <v>1.61</v>
      </c>
      <c r="F58" s="5">
        <v>1.61</v>
      </c>
      <c r="G58" s="5"/>
      <c r="H58" s="5"/>
      <c r="I58" s="5"/>
    </row>
    <row r="59" spans="1:9" ht="14.25" thickBot="1">
      <c r="A59" s="3">
        <v>2013201</v>
      </c>
      <c r="B59" s="27">
        <v>30229</v>
      </c>
      <c r="C59" s="27"/>
      <c r="D59" s="4" t="s">
        <v>137</v>
      </c>
      <c r="E59" s="6">
        <v>0.8</v>
      </c>
      <c r="F59" s="5">
        <v>0.8</v>
      </c>
      <c r="G59" s="5"/>
      <c r="H59" s="5"/>
      <c r="I59" s="5"/>
    </row>
    <row r="60" spans="1:9" ht="14.25" thickBot="1">
      <c r="A60" s="3"/>
      <c r="B60" s="27"/>
      <c r="C60" s="27"/>
      <c r="D60" s="4" t="s">
        <v>138</v>
      </c>
      <c r="E60" s="6">
        <v>22.32</v>
      </c>
      <c r="F60" s="5">
        <v>22.32</v>
      </c>
      <c r="G60" s="5"/>
      <c r="H60" s="5"/>
      <c r="I60" s="5"/>
    </row>
    <row r="61" spans="1:9" ht="14.25" thickBot="1">
      <c r="A61" s="3">
        <v>2013201</v>
      </c>
      <c r="B61" s="27">
        <v>30214</v>
      </c>
      <c r="C61" s="27"/>
      <c r="D61" s="4" t="s">
        <v>139</v>
      </c>
      <c r="E61" s="6">
        <v>22.32</v>
      </c>
      <c r="F61" s="5">
        <v>22.32</v>
      </c>
      <c r="G61" s="5"/>
      <c r="H61" s="5"/>
      <c r="I61" s="5"/>
    </row>
    <row r="62" spans="1:9" ht="14.25" thickBot="1">
      <c r="A62" s="3">
        <v>2013201</v>
      </c>
      <c r="B62" s="27">
        <v>30213</v>
      </c>
      <c r="C62" s="27"/>
      <c r="D62" s="4" t="s">
        <v>140</v>
      </c>
      <c r="E62" s="6"/>
      <c r="F62" s="5"/>
      <c r="G62" s="5"/>
      <c r="H62" s="5"/>
      <c r="I62" s="5"/>
    </row>
    <row r="63" spans="1:9" ht="14.25" thickBot="1">
      <c r="A63" s="3">
        <v>2013201</v>
      </c>
      <c r="B63" s="27">
        <v>30299</v>
      </c>
      <c r="C63" s="27"/>
      <c r="D63" s="4" t="s">
        <v>141</v>
      </c>
      <c r="E63" s="6"/>
      <c r="F63" s="5"/>
      <c r="G63" s="5"/>
      <c r="H63" s="5"/>
      <c r="I63" s="5"/>
    </row>
    <row r="64" spans="1:9" ht="14.25" thickBot="1">
      <c r="A64" s="3">
        <v>2013201</v>
      </c>
      <c r="B64" s="27">
        <v>30299</v>
      </c>
      <c r="C64" s="27"/>
      <c r="D64" s="4" t="s">
        <v>142</v>
      </c>
      <c r="E64" s="6"/>
      <c r="F64" s="5"/>
      <c r="G64" s="5"/>
      <c r="H64" s="5"/>
      <c r="I64" s="5"/>
    </row>
    <row r="65" spans="1:9" ht="14.25" thickBot="1">
      <c r="A65" s="3">
        <v>2013201</v>
      </c>
      <c r="B65" s="27">
        <v>30226</v>
      </c>
      <c r="C65" s="27"/>
      <c r="D65" s="4" t="s">
        <v>143</v>
      </c>
      <c r="E65" s="6"/>
      <c r="F65" s="5"/>
      <c r="G65" s="5"/>
      <c r="H65" s="5"/>
      <c r="I65" s="5"/>
    </row>
    <row r="66" spans="1:9" ht="14.25" thickBot="1">
      <c r="A66" s="3">
        <v>2013201</v>
      </c>
      <c r="B66" s="27">
        <v>30299</v>
      </c>
      <c r="C66" s="27"/>
      <c r="D66" s="4" t="s">
        <v>144</v>
      </c>
      <c r="E66" s="6"/>
      <c r="F66" s="5"/>
      <c r="G66" s="5"/>
      <c r="H66" s="5"/>
      <c r="I66" s="5"/>
    </row>
    <row r="67" spans="1:9" ht="14.25" thickBot="1">
      <c r="A67" s="3"/>
      <c r="B67" s="27">
        <v>30201</v>
      </c>
      <c r="C67" s="27"/>
      <c r="D67" s="39" t="s">
        <v>149</v>
      </c>
      <c r="E67" s="6"/>
      <c r="F67" s="5"/>
      <c r="G67" s="5"/>
      <c r="H67" s="5"/>
      <c r="I67" s="5"/>
    </row>
    <row r="68" spans="1:9" ht="14.25" thickBot="1">
      <c r="A68" s="3"/>
      <c r="B68" s="27"/>
      <c r="C68" s="27"/>
      <c r="D68" s="4"/>
      <c r="E68" s="6"/>
      <c r="F68" s="5"/>
      <c r="G68" s="5"/>
      <c r="H68" s="5"/>
      <c r="I68" s="5"/>
    </row>
    <row r="69" spans="1:9" ht="14.25" thickBot="1">
      <c r="A69" s="3"/>
      <c r="B69" s="27"/>
      <c r="C69" s="27"/>
      <c r="D69" s="4"/>
      <c r="E69" s="6"/>
      <c r="F69" s="5"/>
      <c r="G69" s="5"/>
      <c r="H69" s="5"/>
      <c r="I69" s="5"/>
    </row>
  </sheetData>
  <sheetProtection/>
  <mergeCells count="8">
    <mergeCell ref="A1:I1"/>
    <mergeCell ref="A2:G2"/>
    <mergeCell ref="H2:I2"/>
    <mergeCell ref="A3:A4"/>
    <mergeCell ref="B3:B4"/>
    <mergeCell ref="C3:C4"/>
    <mergeCell ref="D3:D4"/>
    <mergeCell ref="E3:I3"/>
  </mergeCells>
  <printOptions horizontalCentered="1"/>
  <pageMargins left="0.71" right="0.71" top="0.75" bottom="0.75" header="0.31" footer="0.31"/>
  <pageSetup fitToHeight="2" horizontalDpi="600" verticalDpi="600" orientation="landscape" paperSize="9" scale="90" r:id="rId1"/>
  <rowBreaks count="1" manualBreakCount="1">
    <brk id="3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7.8515625" style="25" customWidth="1"/>
    <col min="2" max="2" width="20.140625" style="0" customWidth="1"/>
    <col min="3" max="3" width="16.57421875" style="0" customWidth="1"/>
    <col min="4" max="4" width="17.57421875" style="0" customWidth="1"/>
    <col min="5" max="5" width="18.140625" style="0" customWidth="1"/>
    <col min="6" max="6" width="20.57421875" style="0" customWidth="1"/>
  </cols>
  <sheetData>
    <row r="1" spans="1:6" ht="41.25" customHeight="1">
      <c r="A1" s="88" t="s">
        <v>198</v>
      </c>
      <c r="B1" s="88"/>
      <c r="C1" s="88"/>
      <c r="D1" s="88"/>
      <c r="E1" s="88"/>
      <c r="F1" s="88"/>
    </row>
    <row r="2" spans="1:6" ht="13.5">
      <c r="A2" s="25" t="s">
        <v>110</v>
      </c>
      <c r="F2" s="36" t="s">
        <v>117</v>
      </c>
    </row>
    <row r="3" spans="1:6" ht="30" customHeight="1">
      <c r="A3" s="47" t="s">
        <v>111</v>
      </c>
      <c r="B3" s="35" t="s">
        <v>112</v>
      </c>
      <c r="C3" s="35" t="s">
        <v>114</v>
      </c>
      <c r="D3" s="35" t="s">
        <v>115</v>
      </c>
      <c r="E3" s="44" t="s">
        <v>116</v>
      </c>
      <c r="F3" s="44" t="s">
        <v>199</v>
      </c>
    </row>
    <row r="4" spans="1:6" ht="30" customHeight="1">
      <c r="A4" s="47">
        <v>1</v>
      </c>
      <c r="B4" s="35" t="s">
        <v>113</v>
      </c>
      <c r="C4" s="35"/>
      <c r="D4" s="35"/>
      <c r="E4" s="35">
        <f>E5+E6+E7</f>
        <v>1112.42</v>
      </c>
      <c r="F4" s="35">
        <f>F5+F6+F7</f>
        <v>1112.42</v>
      </c>
    </row>
    <row r="5" spans="1:6" ht="30" customHeight="1">
      <c r="A5" s="47">
        <v>2</v>
      </c>
      <c r="B5" s="44" t="s">
        <v>201</v>
      </c>
      <c r="C5" s="44" t="s">
        <v>200</v>
      </c>
      <c r="D5" s="35">
        <v>2120901</v>
      </c>
      <c r="E5" s="35">
        <v>20</v>
      </c>
      <c r="F5" s="35">
        <v>20</v>
      </c>
    </row>
    <row r="6" spans="1:6" ht="30" customHeight="1">
      <c r="A6" s="47">
        <v>3</v>
      </c>
      <c r="B6" s="51" t="s">
        <v>203</v>
      </c>
      <c r="C6" s="44" t="s">
        <v>202</v>
      </c>
      <c r="D6" s="35">
        <v>2120802</v>
      </c>
      <c r="E6" s="35">
        <v>257.42</v>
      </c>
      <c r="F6" s="35">
        <v>257.42</v>
      </c>
    </row>
    <row r="7" spans="1:6" ht="30" customHeight="1">
      <c r="A7" s="47">
        <v>4</v>
      </c>
      <c r="B7" s="51" t="s">
        <v>205</v>
      </c>
      <c r="C7" s="52" t="s">
        <v>204</v>
      </c>
      <c r="D7" s="35">
        <v>2120801</v>
      </c>
      <c r="E7" s="35">
        <v>835</v>
      </c>
      <c r="F7" s="35">
        <v>835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wsm</dc:creator>
  <cp:keywords/>
  <dc:description/>
  <cp:lastModifiedBy>wsm</cp:lastModifiedBy>
  <dcterms:created xsi:type="dcterms:W3CDTF">2006-09-16T00:00:00Z</dcterms:created>
  <dcterms:modified xsi:type="dcterms:W3CDTF">2016-03-15T05:30:22Z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